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53\share\高度化財団\作業用・大嶋\丸島\23年度\CO2可視化\入札\"/>
    </mc:Choice>
  </mc:AlternateContent>
  <bookViews>
    <workbookView xWindow="0" yWindow="0" windowWidth="19200" windowHeight="6970"/>
  </bookViews>
  <sheets>
    <sheet name="精算報告書" sheetId="2" r:id="rId1"/>
    <sheet name="(1)-1業務内容別集計表" sheetId="3" r:id="rId2"/>
    <sheet name="(1)-2業務日誌" sheetId="4" r:id="rId3"/>
    <sheet name="①諸謝金内訳" sheetId="5" r:id="rId4"/>
    <sheet name="②旅費内訳" sheetId="6" r:id="rId5"/>
    <sheet name="②-1国内旅費内訳" sheetId="7" r:id="rId6"/>
    <sheet name="②-2外国旅費内訳" sheetId="8" r:id="rId7"/>
    <sheet name="③借料及び損料内訳" sheetId="9" r:id="rId8"/>
    <sheet name="④消耗品費内訳" sheetId="10" r:id="rId9"/>
    <sheet name="⑤会議費内訳" sheetId="11" r:id="rId10"/>
    <sheet name="⑥印刷･製本費内訳" sheetId="12" r:id="rId11"/>
    <sheet name="⑦通信運搬費内訳" sheetId="13" r:id="rId12"/>
    <sheet name="⑧その他経費内訳" sheetId="15" r:id="rId13"/>
    <sheet name="(3)外注費" sheetId="14" r:id="rId14"/>
    <sheet name="Sheet1" sheetId="1" r:id="rId15"/>
  </sheets>
  <externalReferences>
    <externalReference r:id="rId16"/>
    <externalReference r:id="rId17"/>
  </externalReferences>
  <definedNames>
    <definedName name="_xlnm._FilterDatabase" localSheetId="13" hidden="1">'(3)外注費'!$B$1:$B$382</definedName>
    <definedName name="_xlnm._FilterDatabase" localSheetId="5" hidden="1">'②-1国内旅費内訳'!$B$1:$B$38</definedName>
    <definedName name="_xlnm._FilterDatabase" localSheetId="6" hidden="1">'②-2外国旅費内訳'!$B$1:$B$44</definedName>
    <definedName name="_xlnm._FilterDatabase" localSheetId="4" hidden="1">②旅費内訳!$B$1:$B$38</definedName>
    <definedName name="_xlnm._FilterDatabase" localSheetId="7" hidden="1">③借料及び損料内訳!$B$1:$B$47</definedName>
    <definedName name="_xlnm._FilterDatabase" localSheetId="8" hidden="1">④消耗品費内訳!$B$1:$B$50</definedName>
    <definedName name="_xlnm._FilterDatabase" localSheetId="9" hidden="1">⑤会議費内訳!$B$1:$B$34</definedName>
    <definedName name="_xlnm._FilterDatabase" localSheetId="10" hidden="1">⑥印刷･製本費内訳!$B$1:$B$51</definedName>
    <definedName name="_xlnm._FilterDatabase" localSheetId="11" hidden="1">⑦通信運搬費内訳!$B$1:$B$50</definedName>
    <definedName name="_xlnm._FilterDatabase" localSheetId="12" hidden="1">⑧その他経費内訳!$B$1:$B$50</definedName>
    <definedName name="_xlnm.Print_Area" localSheetId="1">'(1)-1業務内容別集計表'!$A$1:$Q$25</definedName>
    <definedName name="_xlnm.Print_Area" localSheetId="2">'(1)-2業務日誌'!$A$1:$Q$48</definedName>
    <definedName name="_xlnm.Print_Area" localSheetId="13">'(3)外注費'!$A$1:$J$33</definedName>
    <definedName name="_xlnm.Print_Area" localSheetId="3">①諸謝金内訳!$A$1:$L$26</definedName>
    <definedName name="_xlnm.Print_Area" localSheetId="5">'②-1国内旅費内訳'!$A$1:$L$38</definedName>
    <definedName name="_xlnm.Print_Area" localSheetId="6">'②-2外国旅費内訳'!$A$1:$P$44</definedName>
    <definedName name="_xlnm.Print_Area" localSheetId="4">②旅費内訳!$A$1:$J$32</definedName>
    <definedName name="_xlnm.Print_Area" localSheetId="7">③借料及び損料内訳!$A$1:$L$35</definedName>
    <definedName name="_xlnm.Print_Area" localSheetId="8">④消耗品費内訳!$A$1:$L$37</definedName>
    <definedName name="_xlnm.Print_Area" localSheetId="9">⑤会議費内訳!$A$1:$L$34</definedName>
    <definedName name="_xlnm.Print_Area" localSheetId="10">⑥印刷･製本費内訳!$A$1:$L$33</definedName>
    <definedName name="_xlnm.Print_Area" localSheetId="11">⑦通信運搬費内訳!$A$1:$L$34</definedName>
    <definedName name="_xlnm.Print_Area" localSheetId="12">⑧その他経費内訳!$A$1:$L$34</definedName>
    <definedName name="_xlnm.Print_Titles" localSheetId="13">'(3)外注費'!$1:$5</definedName>
    <definedName name="_xlnm.Print_Titles" localSheetId="3">①諸謝金内訳!$1:$5</definedName>
    <definedName name="_xlnm.Print_Titles" localSheetId="5">'②-1国内旅費内訳'!$1:$5</definedName>
    <definedName name="_xlnm.Print_Titles" localSheetId="6">'②-2外国旅費内訳'!$1:$5</definedName>
    <definedName name="_xlnm.Print_Titles" localSheetId="4">②旅費内訳!$1:$5</definedName>
    <definedName name="_xlnm.Print_Titles" localSheetId="7">③借料及び損料内訳!$1:$5</definedName>
    <definedName name="_xlnm.Print_Titles" localSheetId="8">④消耗品費内訳!$1:$5</definedName>
    <definedName name="_xlnm.Print_Titles" localSheetId="9">⑤会議費内訳!$1:$5</definedName>
    <definedName name="_xlnm.Print_Titles" localSheetId="10">⑥印刷･製本費内訳!$1:$5</definedName>
    <definedName name="_xlnm.Print_Titles" localSheetId="11">⑦通信運搬費内訳!$1:$5</definedName>
    <definedName name="_xlnm.Print_Titles" localSheetId="12">⑧その他経費内訳!$1:$5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2" i="2" l="1"/>
  <c r="F42" i="2" s="1"/>
  <c r="G28" i="15"/>
  <c r="I9" i="15"/>
  <c r="I28" i="15" s="1"/>
  <c r="C5" i="15"/>
  <c r="C4" i="15"/>
  <c r="V46" i="2" l="1"/>
  <c r="V47" i="2"/>
  <c r="V45" i="2"/>
  <c r="V39" i="2"/>
  <c r="V36" i="2"/>
  <c r="F36" i="2" s="1"/>
  <c r="V33" i="2"/>
  <c r="F33" i="2" s="1"/>
  <c r="V31" i="2"/>
  <c r="F31" i="2" s="1"/>
  <c r="V29" i="2"/>
  <c r="F29" i="2" s="1"/>
  <c r="V26" i="2"/>
  <c r="F26" i="2" s="1"/>
  <c r="I9" i="13"/>
  <c r="I8" i="12"/>
  <c r="I28" i="12" s="1"/>
  <c r="I9" i="11"/>
  <c r="I25" i="11" s="1"/>
  <c r="I9" i="10"/>
  <c r="I29" i="10" s="1"/>
  <c r="I29" i="9"/>
  <c r="K27" i="7"/>
  <c r="K26" i="7"/>
  <c r="K25" i="7"/>
  <c r="K24" i="7"/>
  <c r="K23" i="7"/>
  <c r="K22" i="7"/>
  <c r="K21" i="7"/>
  <c r="K20" i="7"/>
  <c r="K19" i="7"/>
  <c r="K18" i="7"/>
  <c r="K17" i="7"/>
  <c r="K16" i="7"/>
  <c r="K15" i="7"/>
  <c r="K14" i="7"/>
  <c r="K13" i="7"/>
  <c r="K12" i="7"/>
  <c r="K11" i="7"/>
  <c r="K10" i="7"/>
  <c r="K9" i="7"/>
  <c r="I9" i="5"/>
  <c r="I23" i="5"/>
  <c r="C5" i="14"/>
  <c r="C4" i="14"/>
  <c r="C5" i="13"/>
  <c r="C4" i="13"/>
  <c r="C4" i="12"/>
  <c r="C5" i="12"/>
  <c r="C5" i="8"/>
  <c r="C4" i="8"/>
  <c r="C5" i="5"/>
  <c r="C4" i="5"/>
  <c r="C5" i="11"/>
  <c r="C4" i="11"/>
  <c r="C5" i="10"/>
  <c r="C4" i="10"/>
  <c r="C5" i="9"/>
  <c r="C4" i="9"/>
  <c r="C5" i="6"/>
  <c r="C4" i="6"/>
  <c r="C5" i="7"/>
  <c r="C4" i="7"/>
  <c r="I358" i="14"/>
  <c r="G357" i="14"/>
  <c r="G356" i="14"/>
  <c r="G355" i="14"/>
  <c r="G354" i="14"/>
  <c r="G353" i="14"/>
  <c r="G352" i="14"/>
  <c r="G351" i="14"/>
  <c r="G350" i="14"/>
  <c r="G349" i="14"/>
  <c r="G348" i="14"/>
  <c r="G347" i="14"/>
  <c r="G346" i="14"/>
  <c r="G345" i="14"/>
  <c r="G344" i="14"/>
  <c r="G343" i="14"/>
  <c r="G342" i="14"/>
  <c r="G341" i="14"/>
  <c r="G340" i="14"/>
  <c r="G339" i="14"/>
  <c r="G338" i="14"/>
  <c r="I328" i="14"/>
  <c r="G327" i="14"/>
  <c r="G326" i="14"/>
  <c r="G325" i="14"/>
  <c r="G324" i="14"/>
  <c r="G323" i="14"/>
  <c r="G322" i="14"/>
  <c r="G321" i="14"/>
  <c r="G320" i="14"/>
  <c r="G319" i="14"/>
  <c r="G318" i="14"/>
  <c r="G317" i="14"/>
  <c r="G316" i="14"/>
  <c r="G315" i="14"/>
  <c r="G314" i="14"/>
  <c r="G313" i="14"/>
  <c r="G312" i="14"/>
  <c r="G311" i="14"/>
  <c r="G310" i="14"/>
  <c r="G309" i="14"/>
  <c r="G308" i="14"/>
  <c r="G328" i="14" s="1"/>
  <c r="I298" i="14"/>
  <c r="G297" i="14"/>
  <c r="G296" i="14"/>
  <c r="G295" i="14"/>
  <c r="G294" i="14"/>
  <c r="G293" i="14"/>
  <c r="G292" i="14"/>
  <c r="G291" i="14"/>
  <c r="G290" i="14"/>
  <c r="G289" i="14"/>
  <c r="G288" i="14"/>
  <c r="G287" i="14"/>
  <c r="G286" i="14"/>
  <c r="G285" i="14"/>
  <c r="G284" i="14"/>
  <c r="G283" i="14"/>
  <c r="G282" i="14"/>
  <c r="G281" i="14"/>
  <c r="G280" i="14"/>
  <c r="G279" i="14"/>
  <c r="G278" i="14"/>
  <c r="I268" i="14"/>
  <c r="G267" i="14"/>
  <c r="G266" i="14"/>
  <c r="G265" i="14"/>
  <c r="G264" i="14"/>
  <c r="G263" i="14"/>
  <c r="G262" i="14"/>
  <c r="G261" i="14"/>
  <c r="G260" i="14"/>
  <c r="G259" i="14"/>
  <c r="G258" i="14"/>
  <c r="G257" i="14"/>
  <c r="G256" i="14"/>
  <c r="G255" i="14"/>
  <c r="G254" i="14"/>
  <c r="G253" i="14"/>
  <c r="G252" i="14"/>
  <c r="G251" i="14"/>
  <c r="G250" i="14"/>
  <c r="G249" i="14"/>
  <c r="G248" i="14"/>
  <c r="I238" i="14"/>
  <c r="G237" i="14"/>
  <c r="G236" i="14"/>
  <c r="G235" i="14"/>
  <c r="G234" i="14"/>
  <c r="G233" i="14"/>
  <c r="G232" i="14"/>
  <c r="G231" i="14"/>
  <c r="G230" i="14"/>
  <c r="G229" i="14"/>
  <c r="G228" i="14"/>
  <c r="G227" i="14"/>
  <c r="G226" i="14"/>
  <c r="G225" i="14"/>
  <c r="G224" i="14"/>
  <c r="G223" i="14"/>
  <c r="G222" i="14"/>
  <c r="G221" i="14"/>
  <c r="G220" i="14"/>
  <c r="G219" i="14"/>
  <c r="G218" i="14"/>
  <c r="I208" i="14"/>
  <c r="G207" i="14"/>
  <c r="G206" i="14"/>
  <c r="G205" i="14"/>
  <c r="G204" i="14"/>
  <c r="G203" i="14"/>
  <c r="G202" i="14"/>
  <c r="G201" i="14"/>
  <c r="G200" i="14"/>
  <c r="G199" i="14"/>
  <c r="G198" i="14"/>
  <c r="G197" i="14"/>
  <c r="G196" i="14"/>
  <c r="G195" i="14"/>
  <c r="G194" i="14"/>
  <c r="G193" i="14"/>
  <c r="G192" i="14"/>
  <c r="G191" i="14"/>
  <c r="G190" i="14"/>
  <c r="G189" i="14"/>
  <c r="G188" i="14"/>
  <c r="I178" i="14"/>
  <c r="G177" i="14"/>
  <c r="G176" i="14"/>
  <c r="G175" i="14"/>
  <c r="G174" i="14"/>
  <c r="G173" i="14"/>
  <c r="G172" i="14"/>
  <c r="G171" i="14"/>
  <c r="G170" i="14"/>
  <c r="G169" i="14"/>
  <c r="G168" i="14"/>
  <c r="G167" i="14"/>
  <c r="G166" i="14"/>
  <c r="G165" i="14"/>
  <c r="G164" i="14"/>
  <c r="G163" i="14"/>
  <c r="G162" i="14"/>
  <c r="G161" i="14"/>
  <c r="G160" i="14"/>
  <c r="G159" i="14"/>
  <c r="G158" i="14"/>
  <c r="I148" i="14"/>
  <c r="G147" i="14"/>
  <c r="G146" i="14"/>
  <c r="G145" i="14"/>
  <c r="G144" i="14"/>
  <c r="G143" i="14"/>
  <c r="G142" i="14"/>
  <c r="G141" i="14"/>
  <c r="G140" i="14"/>
  <c r="G139" i="14"/>
  <c r="G138" i="14"/>
  <c r="G137" i="14"/>
  <c r="G136" i="14"/>
  <c r="G135" i="14"/>
  <c r="G134" i="14"/>
  <c r="G133" i="14"/>
  <c r="G132" i="14"/>
  <c r="G131" i="14"/>
  <c r="G130" i="14"/>
  <c r="G129" i="14"/>
  <c r="G128" i="14"/>
  <c r="I118" i="14"/>
  <c r="G117" i="14"/>
  <c r="G116" i="14"/>
  <c r="G115" i="14"/>
  <c r="G114" i="14"/>
  <c r="G113" i="14"/>
  <c r="G112" i="14"/>
  <c r="G111" i="14"/>
  <c r="G110" i="14"/>
  <c r="G109" i="14"/>
  <c r="G108" i="14"/>
  <c r="G107" i="14"/>
  <c r="G106" i="14"/>
  <c r="G105" i="14"/>
  <c r="G104" i="14"/>
  <c r="G103" i="14"/>
  <c r="G102" i="14"/>
  <c r="G101" i="14"/>
  <c r="G100" i="14"/>
  <c r="G99" i="14"/>
  <c r="G98" i="14"/>
  <c r="I88" i="14"/>
  <c r="G87" i="14"/>
  <c r="G86" i="14"/>
  <c r="G85" i="14"/>
  <c r="G84" i="14"/>
  <c r="G83" i="14"/>
  <c r="G82" i="14"/>
  <c r="G81" i="14"/>
  <c r="G80" i="14"/>
  <c r="G79" i="14"/>
  <c r="G78" i="14"/>
  <c r="G77" i="14"/>
  <c r="G76" i="14"/>
  <c r="G75" i="14"/>
  <c r="G74" i="14"/>
  <c r="G73" i="14"/>
  <c r="G72" i="14"/>
  <c r="G71" i="14"/>
  <c r="G70" i="14"/>
  <c r="G69" i="14"/>
  <c r="G68" i="14"/>
  <c r="G88" i="14" s="1"/>
  <c r="I58" i="14"/>
  <c r="G57" i="14"/>
  <c r="G56" i="14"/>
  <c r="G55" i="14"/>
  <c r="G54" i="14"/>
  <c r="G53" i="14"/>
  <c r="G52" i="14"/>
  <c r="G51" i="14"/>
  <c r="G50" i="14"/>
  <c r="G49" i="14"/>
  <c r="G48" i="14"/>
  <c r="G47" i="14"/>
  <c r="G46" i="14"/>
  <c r="G45" i="14"/>
  <c r="G44" i="14"/>
  <c r="G43" i="14"/>
  <c r="G42" i="14"/>
  <c r="G41" i="14"/>
  <c r="G40" i="14"/>
  <c r="G39" i="14"/>
  <c r="G38" i="14"/>
  <c r="G28" i="14"/>
  <c r="I28" i="13"/>
  <c r="G28" i="13"/>
  <c r="G28" i="12"/>
  <c r="G29" i="9"/>
  <c r="O29" i="8"/>
  <c r="N29" i="8"/>
  <c r="K8" i="7"/>
  <c r="F28" i="6"/>
  <c r="N42" i="4"/>
  <c r="M42" i="4"/>
  <c r="L42" i="4"/>
  <c r="K42" i="4"/>
  <c r="J42" i="4"/>
  <c r="I42" i="4"/>
  <c r="H42" i="4"/>
  <c r="H43" i="4" s="1"/>
  <c r="G41" i="4"/>
  <c r="F41" i="4"/>
  <c r="G40" i="4"/>
  <c r="F40" i="4" s="1"/>
  <c r="G39" i="4"/>
  <c r="F39" i="4"/>
  <c r="G38" i="4"/>
  <c r="F38" i="4" s="1"/>
  <c r="G37" i="4"/>
  <c r="F37" i="4"/>
  <c r="G36" i="4"/>
  <c r="F36" i="4" s="1"/>
  <c r="G35" i="4"/>
  <c r="F35" i="4"/>
  <c r="G34" i="4"/>
  <c r="F34" i="4" s="1"/>
  <c r="G33" i="4"/>
  <c r="F33" i="4"/>
  <c r="G32" i="4"/>
  <c r="F32" i="4" s="1"/>
  <c r="G31" i="4"/>
  <c r="F31" i="4"/>
  <c r="G30" i="4"/>
  <c r="F30" i="4" s="1"/>
  <c r="G29" i="4"/>
  <c r="F29" i="4"/>
  <c r="G28" i="4"/>
  <c r="F28" i="4" s="1"/>
  <c r="G27" i="4"/>
  <c r="F27" i="4"/>
  <c r="G26" i="4"/>
  <c r="F26" i="4" s="1"/>
  <c r="G25" i="4"/>
  <c r="F25" i="4"/>
  <c r="G24" i="4"/>
  <c r="F24" i="4" s="1"/>
  <c r="G23" i="4"/>
  <c r="F23" i="4"/>
  <c r="G22" i="4"/>
  <c r="F22" i="4" s="1"/>
  <c r="G21" i="4"/>
  <c r="F21" i="4"/>
  <c r="G20" i="4"/>
  <c r="F20" i="4" s="1"/>
  <c r="G19" i="4"/>
  <c r="F19" i="4"/>
  <c r="G18" i="4"/>
  <c r="F18" i="4" s="1"/>
  <c r="G17" i="4"/>
  <c r="F17" i="4"/>
  <c r="G16" i="4"/>
  <c r="F16" i="4" s="1"/>
  <c r="G15" i="4"/>
  <c r="F15" i="4"/>
  <c r="G14" i="4"/>
  <c r="F14" i="4" s="1"/>
  <c r="G13" i="4"/>
  <c r="F13" i="4"/>
  <c r="G12" i="4"/>
  <c r="F12" i="4" s="1"/>
  <c r="G11" i="4"/>
  <c r="F11" i="4"/>
  <c r="O15" i="3"/>
  <c r="N15" i="3"/>
  <c r="M15" i="3"/>
  <c r="L15" i="3"/>
  <c r="K15" i="3"/>
  <c r="J15" i="3"/>
  <c r="I15" i="3"/>
  <c r="H15" i="3"/>
  <c r="G15" i="3"/>
  <c r="F15" i="3"/>
  <c r="E15" i="3"/>
  <c r="D14" i="3"/>
  <c r="P14" i="3" s="1"/>
  <c r="P13" i="3"/>
  <c r="D13" i="3"/>
  <c r="D12" i="3"/>
  <c r="P12" i="3" s="1"/>
  <c r="P11" i="3"/>
  <c r="D11" i="3"/>
  <c r="D10" i="3"/>
  <c r="P10" i="3" s="1"/>
  <c r="P9" i="3"/>
  <c r="D9" i="3"/>
  <c r="D8" i="3"/>
  <c r="D15" i="3" s="1"/>
  <c r="F39" i="2"/>
  <c r="V24" i="2"/>
  <c r="V23" i="2"/>
  <c r="V22" i="2"/>
  <c r="V21" i="2"/>
  <c r="V20" i="2"/>
  <c r="V15" i="2"/>
  <c r="V14" i="2"/>
  <c r="V13" i="2"/>
  <c r="V12" i="2"/>
  <c r="V11" i="2"/>
  <c r="R10" i="2"/>
  <c r="V10" i="2" s="1"/>
  <c r="H10" i="2" l="1"/>
  <c r="F8" i="2" s="1"/>
  <c r="F45" i="2"/>
  <c r="F20" i="2"/>
  <c r="F18" i="2" s="1"/>
  <c r="G238" i="14"/>
  <c r="G148" i="14"/>
  <c r="G58" i="14"/>
  <c r="G298" i="14"/>
  <c r="G208" i="14"/>
  <c r="G118" i="14"/>
  <c r="G358" i="14"/>
  <c r="G268" i="14"/>
  <c r="G178" i="14"/>
  <c r="I28" i="14"/>
  <c r="K28" i="7"/>
  <c r="P8" i="3"/>
  <c r="G42" i="4"/>
  <c r="O42" i="4" s="1"/>
  <c r="F51" i="2" l="1"/>
  <c r="F54" i="2" s="1"/>
  <c r="P17" i="3"/>
  <c r="P18" i="3" s="1"/>
  <c r="P15" i="3"/>
</calcChain>
</file>

<file path=xl/sharedStrings.xml><?xml version="1.0" encoding="utf-8"?>
<sst xmlns="http://schemas.openxmlformats.org/spreadsheetml/2006/main" count="628" uniqueCount="300">
  <si>
    <t>精算報告書</t>
  </si>
  <si>
    <t>事業者名</t>
    <rPh sb="0" eb="4">
      <t>ジギョウシャメイ</t>
    </rPh>
    <phoneticPr fontId="6"/>
  </si>
  <si>
    <t>株式会社　○○</t>
    <rPh sb="0" eb="4">
      <t>カブシキカイシャ</t>
    </rPh>
    <phoneticPr fontId="6"/>
  </si>
  <si>
    <t>内　訳</t>
    <rPh sb="0" eb="1">
      <t>ウチ</t>
    </rPh>
    <rPh sb="2" eb="3">
      <t>ヤク</t>
    </rPh>
    <phoneticPr fontId="6"/>
  </si>
  <si>
    <t>根拠資料No</t>
    <rPh sb="0" eb="2">
      <t>コンキョ</t>
    </rPh>
    <rPh sb="2" eb="4">
      <t>シリョウ</t>
    </rPh>
    <phoneticPr fontId="6"/>
  </si>
  <si>
    <t>(1)人件費　計</t>
    <phoneticPr fontId="6"/>
  </si>
  <si>
    <t>単価</t>
    <rPh sb="0" eb="2">
      <t>タンカ</t>
    </rPh>
    <phoneticPr fontId="6"/>
  </si>
  <si>
    <t>時間数</t>
    <rPh sb="0" eb="3">
      <t>ジカンスウ</t>
    </rPh>
    <phoneticPr fontId="6"/>
  </si>
  <si>
    <t>従業員</t>
    <rPh sb="0" eb="3">
      <t>ジュウギョウイン</t>
    </rPh>
    <phoneticPr fontId="6"/>
  </si>
  <si>
    <t>従業員A</t>
    <phoneticPr fontId="6"/>
  </si>
  <si>
    <t>×</t>
  </si>
  <si>
    <t>時間</t>
    <rPh sb="0" eb="2">
      <t>ジカン</t>
    </rPh>
    <phoneticPr fontId="6"/>
  </si>
  <si>
    <t>＝</t>
  </si>
  <si>
    <t>従業員B</t>
    <phoneticPr fontId="6"/>
  </si>
  <si>
    <t>従業員C</t>
    <phoneticPr fontId="6"/>
  </si>
  <si>
    <t>従業員D</t>
    <phoneticPr fontId="6"/>
  </si>
  <si>
    <t>従業員E</t>
    <phoneticPr fontId="6"/>
  </si>
  <si>
    <t>従業員F</t>
    <phoneticPr fontId="6"/>
  </si>
  <si>
    <t>(2)事業費　計</t>
    <phoneticPr fontId="6"/>
  </si>
  <si>
    <t>　① 諸謝金</t>
    <phoneticPr fontId="6"/>
  </si>
  <si>
    <t>諸謝金A</t>
  </si>
  <si>
    <t>回</t>
    <rPh sb="0" eb="1">
      <t>カイ</t>
    </rPh>
    <phoneticPr fontId="6"/>
  </si>
  <si>
    <t>諸謝金B</t>
  </si>
  <si>
    <t>諸謝金C</t>
  </si>
  <si>
    <t>諸謝金D</t>
  </si>
  <si>
    <t>諸謝金E</t>
  </si>
  <si>
    <t>　② 旅費</t>
    <phoneticPr fontId="6"/>
  </si>
  <si>
    <t>国内旅費</t>
  </si>
  <si>
    <t>一式</t>
    <rPh sb="0" eb="2">
      <t>イッシキ</t>
    </rPh>
    <phoneticPr fontId="6"/>
  </si>
  <si>
    <t>海外旅費</t>
  </si>
  <si>
    <t>　③ 借料及び損料</t>
    <rPh sb="3" eb="5">
      <t>シャクリョウ</t>
    </rPh>
    <rPh sb="5" eb="6">
      <t>オヨ</t>
    </rPh>
    <phoneticPr fontId="6"/>
  </si>
  <si>
    <t>借損料</t>
    <phoneticPr fontId="6"/>
  </si>
  <si>
    <t>　④ 消耗品費</t>
    <phoneticPr fontId="6"/>
  </si>
  <si>
    <t>消耗品費</t>
    <rPh sb="0" eb="3">
      <t>ショウモウヒン</t>
    </rPh>
    <rPh sb="3" eb="4">
      <t>ヒ</t>
    </rPh>
    <phoneticPr fontId="6"/>
  </si>
  <si>
    <t>　⑤ 会議費</t>
    <phoneticPr fontId="6"/>
  </si>
  <si>
    <t>会議費A</t>
  </si>
  <si>
    <t>会議費B</t>
  </si>
  <si>
    <t>　⑥ 印刷・製本費</t>
    <rPh sb="3" eb="5">
      <t>インサツ</t>
    </rPh>
    <rPh sb="6" eb="8">
      <t>セイホン</t>
    </rPh>
    <rPh sb="8" eb="9">
      <t>ヒ</t>
    </rPh>
    <phoneticPr fontId="6"/>
  </si>
  <si>
    <t>印刷・製本A</t>
  </si>
  <si>
    <t>印刷・製本B</t>
  </si>
  <si>
    <t>　⑦ 通信運搬費</t>
    <phoneticPr fontId="6"/>
  </si>
  <si>
    <t>通信運搬A</t>
  </si>
  <si>
    <t>通信運搬B</t>
  </si>
  <si>
    <t>(3)外注費</t>
    <phoneticPr fontId="6"/>
  </si>
  <si>
    <t xml:space="preserve"> 外注先１</t>
    <rPh sb="1" eb="4">
      <t>ガイチュウサキ</t>
    </rPh>
    <phoneticPr fontId="6"/>
  </si>
  <si>
    <t xml:space="preserve"> 外注先２</t>
    <rPh sb="1" eb="4">
      <t>ガイチュウサキ</t>
    </rPh>
    <phoneticPr fontId="6"/>
  </si>
  <si>
    <t xml:space="preserve"> 外注先３</t>
    <rPh sb="1" eb="4">
      <t>ガイチュウサキ</t>
    </rPh>
    <phoneticPr fontId="6"/>
  </si>
  <si>
    <t xml:space="preserve"> (4)一般管理費</t>
    <phoneticPr fontId="6"/>
  </si>
  <si>
    <t>合計</t>
    <rPh sb="0" eb="2">
      <t>ゴウケイ</t>
    </rPh>
    <phoneticPr fontId="6"/>
  </si>
  <si>
    <t>合計=(人件費+一般管理費)×1.1+事業費(税込)＋外注費(税込)</t>
    <phoneticPr fontId="6"/>
  </si>
  <si>
    <t>一般管理費</t>
    <rPh sb="0" eb="2">
      <t>イッパン</t>
    </rPh>
    <rPh sb="2" eb="5">
      <t>カンリヒ</t>
    </rPh>
    <phoneticPr fontId="6"/>
  </si>
  <si>
    <t>規定がない場合は10％としてください</t>
    <rPh sb="0" eb="2">
      <t>キテイ</t>
    </rPh>
    <rPh sb="5" eb="7">
      <t>バアイ</t>
    </rPh>
    <phoneticPr fontId="6"/>
  </si>
  <si>
    <t>業務内容別集計表</t>
    <rPh sb="0" eb="2">
      <t>ギョウム</t>
    </rPh>
    <rPh sb="2" eb="5">
      <t>ナイヨウベツ</t>
    </rPh>
    <rPh sb="5" eb="8">
      <t>シュウケイヒョウ</t>
    </rPh>
    <phoneticPr fontId="6"/>
  </si>
  <si>
    <t>事　　業　　名</t>
    <rPh sb="0" eb="1">
      <t>コト</t>
    </rPh>
    <rPh sb="3" eb="4">
      <t>ギョウ</t>
    </rPh>
    <rPh sb="6" eb="7">
      <t>メイ</t>
    </rPh>
    <phoneticPr fontId="6"/>
  </si>
  <si>
    <t>区　　　　　 分</t>
    <rPh sb="0" eb="1">
      <t>ク</t>
    </rPh>
    <rPh sb="7" eb="8">
      <t>ブン</t>
    </rPh>
    <phoneticPr fontId="6"/>
  </si>
  <si>
    <r>
      <rPr>
        <sz val="12"/>
        <color indexed="56"/>
        <rFont val="Meiryo UI"/>
        <family val="3"/>
        <charset val="128"/>
      </rPr>
      <t>技師A</t>
    </r>
    <rPh sb="0" eb="2">
      <t>ギシ</t>
    </rPh>
    <phoneticPr fontId="6"/>
  </si>
  <si>
    <t>従　　事　　者</t>
    <rPh sb="0" eb="1">
      <t>ジュウ</t>
    </rPh>
    <rPh sb="3" eb="4">
      <t>コト</t>
    </rPh>
    <rPh sb="6" eb="7">
      <t>シャ</t>
    </rPh>
    <phoneticPr fontId="6"/>
  </si>
  <si>
    <r>
      <rPr>
        <sz val="12"/>
        <color indexed="56"/>
        <rFont val="Meiryo UI"/>
        <family val="3"/>
        <charset val="128"/>
      </rPr>
      <t>○○　○○</t>
    </r>
    <phoneticPr fontId="6"/>
  </si>
  <si>
    <t>業務内容</t>
    <rPh sb="0" eb="2">
      <t>ギョウム</t>
    </rPh>
    <rPh sb="2" eb="4">
      <t>ナイヨウ</t>
    </rPh>
    <phoneticPr fontId="6"/>
  </si>
  <si>
    <t>○月</t>
    <rPh sb="1" eb="2">
      <t>ガツ</t>
    </rPh>
    <phoneticPr fontId="6"/>
  </si>
  <si>
    <t>合計（時間）</t>
    <rPh sb="0" eb="2">
      <t>ゴウケイ</t>
    </rPh>
    <phoneticPr fontId="6"/>
  </si>
  <si>
    <t>１</t>
    <phoneticPr fontId="6"/>
  </si>
  <si>
    <r>
      <rPr>
        <sz val="12"/>
        <color indexed="56"/>
        <rFont val="Meiryo UI"/>
        <family val="3"/>
        <charset val="128"/>
      </rPr>
      <t>○○○の○○</t>
    </r>
    <phoneticPr fontId="6"/>
  </si>
  <si>
    <t>２</t>
    <phoneticPr fontId="6"/>
  </si>
  <si>
    <r>
      <rPr>
        <sz val="12"/>
        <color indexed="56"/>
        <rFont val="Meiryo UI"/>
        <family val="3"/>
        <charset val="128"/>
      </rPr>
      <t>○○○の○○</t>
    </r>
  </si>
  <si>
    <t>３</t>
    <phoneticPr fontId="6"/>
  </si>
  <si>
    <r>
      <rPr>
        <sz val="12"/>
        <color indexed="56"/>
        <rFont val="Meiryo UI"/>
        <family val="3"/>
        <charset val="128"/>
      </rPr>
      <t>○○○○○○○</t>
    </r>
  </si>
  <si>
    <t>４</t>
    <phoneticPr fontId="6"/>
  </si>
  <si>
    <t>５</t>
    <phoneticPr fontId="6"/>
  </si>
  <si>
    <t>６</t>
    <phoneticPr fontId="6"/>
  </si>
  <si>
    <t>７</t>
    <phoneticPr fontId="6"/>
  </si>
  <si>
    <t xml:space="preserve"> </t>
    <phoneticPr fontId="6"/>
  </si>
  <si>
    <t>合計（時間）</t>
    <rPh sb="0" eb="2">
      <t>ゴウケイ</t>
    </rPh>
    <rPh sb="3" eb="5">
      <t>ジカン</t>
    </rPh>
    <phoneticPr fontId="6"/>
  </si>
  <si>
    <t>合計（日）</t>
    <rPh sb="0" eb="2">
      <t>ゴウケイ</t>
    </rPh>
    <rPh sb="3" eb="4">
      <t>ニチ</t>
    </rPh>
    <phoneticPr fontId="6"/>
  </si>
  <si>
    <t>※端数は、小数第2位まで有効（第3位は切捨）</t>
    <rPh sb="1" eb="3">
      <t>ハスウ</t>
    </rPh>
    <rPh sb="5" eb="7">
      <t>ショウスウ</t>
    </rPh>
    <rPh sb="7" eb="8">
      <t>ダイ</t>
    </rPh>
    <rPh sb="9" eb="10">
      <t>イ</t>
    </rPh>
    <rPh sb="12" eb="14">
      <t>ユウコウ</t>
    </rPh>
    <rPh sb="15" eb="16">
      <t>ダイ</t>
    </rPh>
    <rPh sb="17" eb="18">
      <t>イ</t>
    </rPh>
    <rPh sb="19" eb="21">
      <t>キリス</t>
    </rPh>
    <phoneticPr fontId="6"/>
  </si>
  <si>
    <t>※1日の勤務時間は</t>
    <rPh sb="1" eb="3">
      <t>イチニチ</t>
    </rPh>
    <rPh sb="4" eb="6">
      <t>キンム</t>
    </rPh>
    <rPh sb="6" eb="8">
      <t>ジカン</t>
    </rPh>
    <phoneticPr fontId="6"/>
  </si>
  <si>
    <t>（作成注）</t>
    <rPh sb="1" eb="3">
      <t>サクセイ</t>
    </rPh>
    <rPh sb="3" eb="4">
      <t>チュウ</t>
    </rPh>
    <phoneticPr fontId="6"/>
  </si>
  <si>
    <t>・本様式は業務従事者毎に作成すること。</t>
    <rPh sb="1" eb="2">
      <t>ホン</t>
    </rPh>
    <rPh sb="2" eb="4">
      <t>ヨウシキ</t>
    </rPh>
    <rPh sb="5" eb="7">
      <t>ギョウム</t>
    </rPh>
    <rPh sb="7" eb="10">
      <t>ジュウジシャ</t>
    </rPh>
    <rPh sb="10" eb="11">
      <t>ゴト</t>
    </rPh>
    <rPh sb="12" eb="14">
      <t>サクセイ</t>
    </rPh>
    <phoneticPr fontId="6"/>
  </si>
  <si>
    <t>・仕様書に記載の業務内容に沿って作成すること。</t>
    <rPh sb="1" eb="4">
      <t>シヨウショ</t>
    </rPh>
    <rPh sb="5" eb="7">
      <t>キサイ</t>
    </rPh>
    <rPh sb="8" eb="10">
      <t>ギョウム</t>
    </rPh>
    <rPh sb="10" eb="12">
      <t>ナイヨウ</t>
    </rPh>
    <rPh sb="13" eb="14">
      <t>ソ</t>
    </rPh>
    <rPh sb="16" eb="18">
      <t>サクセイ</t>
    </rPh>
    <phoneticPr fontId="6"/>
  </si>
  <si>
    <t>業務日誌（様式）</t>
    <rPh sb="0" eb="2">
      <t>ギョウム</t>
    </rPh>
    <rPh sb="2" eb="4">
      <t>ニッシ</t>
    </rPh>
    <rPh sb="5" eb="7">
      <t>ヨウシキ</t>
    </rPh>
    <phoneticPr fontId="6"/>
  </si>
  <si>
    <r>
      <rPr>
        <sz val="14"/>
        <color indexed="56"/>
        <rFont val="Meiryo UI"/>
        <family val="3"/>
        <charset val="128"/>
      </rPr>
      <t>技師A</t>
    </r>
    <rPh sb="0" eb="2">
      <t>ギシ</t>
    </rPh>
    <phoneticPr fontId="6"/>
  </si>
  <si>
    <r>
      <rPr>
        <sz val="14"/>
        <color indexed="56"/>
        <rFont val="Meiryo UI"/>
        <family val="3"/>
        <charset val="128"/>
      </rPr>
      <t>○○　○○</t>
    </r>
    <phoneticPr fontId="6"/>
  </si>
  <si>
    <t>印</t>
    <rPh sb="0" eb="1">
      <t>イン</t>
    </rPh>
    <phoneticPr fontId="6"/>
  </si>
  <si>
    <t>責　　任　　者</t>
    <rPh sb="0" eb="1">
      <t>セキ</t>
    </rPh>
    <rPh sb="3" eb="4">
      <t>ニン</t>
    </rPh>
    <rPh sb="6" eb="7">
      <t>シャ</t>
    </rPh>
    <phoneticPr fontId="6"/>
  </si>
  <si>
    <r>
      <rPr>
        <sz val="14"/>
        <color indexed="56"/>
        <rFont val="Meiryo UI"/>
        <family val="3"/>
        <charset val="128"/>
      </rPr>
      <t>○○　○○</t>
    </r>
    <phoneticPr fontId="6"/>
  </si>
  <si>
    <t>日</t>
    <rPh sb="0" eb="1">
      <t>ニチ</t>
    </rPh>
    <phoneticPr fontId="6"/>
  </si>
  <si>
    <t>曜日</t>
    <rPh sb="0" eb="2">
      <t>ヨウビ</t>
    </rPh>
    <phoneticPr fontId="6"/>
  </si>
  <si>
    <t>開始
時刻</t>
    <rPh sb="0" eb="2">
      <t>カイシ</t>
    </rPh>
    <rPh sb="3" eb="5">
      <t>ジコク</t>
    </rPh>
    <phoneticPr fontId="6"/>
  </si>
  <si>
    <t>終了
時刻</t>
    <rPh sb="0" eb="2">
      <t>シュウリョウ</t>
    </rPh>
    <rPh sb="3" eb="5">
      <t>ジコク</t>
    </rPh>
    <phoneticPr fontId="6"/>
  </si>
  <si>
    <r>
      <rPr>
        <sz val="12"/>
        <color indexed="8"/>
        <rFont val="Meiryo UI"/>
        <family val="3"/>
        <charset val="128"/>
      </rPr>
      <t xml:space="preserve">控除
時間
</t>
    </r>
    <r>
      <rPr>
        <sz val="8"/>
        <color indexed="8"/>
        <rFont val="Meiryo UI"/>
        <family val="3"/>
        <charset val="128"/>
      </rPr>
      <t>休み等</t>
    </r>
    <rPh sb="0" eb="2">
      <t>コウジョ</t>
    </rPh>
    <rPh sb="3" eb="5">
      <t>ジカン</t>
    </rPh>
    <phoneticPr fontId="6"/>
  </si>
  <si>
    <t>従事
時間</t>
    <rPh sb="0" eb="2">
      <t>ジュウジ</t>
    </rPh>
    <rPh sb="3" eb="5">
      <t>ジカン</t>
    </rPh>
    <phoneticPr fontId="6"/>
  </si>
  <si>
    <t>従事時間内訳</t>
    <rPh sb="0" eb="2">
      <t>ジュウジ</t>
    </rPh>
    <rPh sb="2" eb="4">
      <t>ジカン</t>
    </rPh>
    <rPh sb="4" eb="6">
      <t>ウチワケ</t>
    </rPh>
    <phoneticPr fontId="6"/>
  </si>
  <si>
    <t>備考</t>
    <rPh sb="0" eb="2">
      <t>ビコウ</t>
    </rPh>
    <phoneticPr fontId="6"/>
  </si>
  <si>
    <t>木</t>
    <phoneticPr fontId="6"/>
  </si>
  <si>
    <t>金</t>
  </si>
  <si>
    <t>土</t>
  </si>
  <si>
    <t>日</t>
  </si>
  <si>
    <t>月</t>
  </si>
  <si>
    <t>火</t>
  </si>
  <si>
    <t>水</t>
  </si>
  <si>
    <t>木</t>
  </si>
  <si>
    <t>合　計</t>
    <rPh sb="0" eb="1">
      <t>ガッ</t>
    </rPh>
    <rPh sb="2" eb="3">
      <t>ケイ</t>
    </rPh>
    <phoneticPr fontId="6"/>
  </si>
  <si>
    <t>・本様式は業務従事者毎に各月分作成すること。</t>
    <rPh sb="12" eb="14">
      <t>カクツキ</t>
    </rPh>
    <rPh sb="14" eb="15">
      <t>ブン</t>
    </rPh>
    <phoneticPr fontId="6"/>
  </si>
  <si>
    <t>・控除時間とは休憩時間や他業務に従事する時間をいう。</t>
    <rPh sb="1" eb="3">
      <t>コウジョ</t>
    </rPh>
    <rPh sb="3" eb="5">
      <t>ジカン</t>
    </rPh>
    <rPh sb="7" eb="9">
      <t>キュウケイ</t>
    </rPh>
    <rPh sb="9" eb="11">
      <t>ジカン</t>
    </rPh>
    <rPh sb="12" eb="15">
      <t>タギョウム</t>
    </rPh>
    <rPh sb="16" eb="18">
      <t>ジュウジ</t>
    </rPh>
    <rPh sb="20" eb="22">
      <t>ジカン</t>
    </rPh>
    <phoneticPr fontId="6"/>
  </si>
  <si>
    <t>【諸謝金内訳】　</t>
    <rPh sb="1" eb="2">
      <t>ショ</t>
    </rPh>
    <rPh sb="2" eb="4">
      <t>シャキン</t>
    </rPh>
    <rPh sb="4" eb="6">
      <t>ウチワケ</t>
    </rPh>
    <phoneticPr fontId="6"/>
  </si>
  <si>
    <t>別紙①</t>
    <rPh sb="0" eb="2">
      <t>ベッシ</t>
    </rPh>
    <phoneticPr fontId="6"/>
  </si>
  <si>
    <t>事業名</t>
    <rPh sb="0" eb="2">
      <t>ジギョウ</t>
    </rPh>
    <rPh sb="2" eb="3">
      <t>メイ</t>
    </rPh>
    <phoneticPr fontId="6"/>
  </si>
  <si>
    <t>会社名</t>
    <rPh sb="0" eb="2">
      <t>カイシャ</t>
    </rPh>
    <rPh sb="2" eb="3">
      <t>メイ</t>
    </rPh>
    <phoneticPr fontId="6"/>
  </si>
  <si>
    <t>（単位：円）</t>
    <rPh sb="1" eb="3">
      <t>タンイ</t>
    </rPh>
    <rPh sb="4" eb="5">
      <t>エン</t>
    </rPh>
    <phoneticPr fontId="6"/>
  </si>
  <si>
    <t>No.</t>
    <phoneticPr fontId="6"/>
  </si>
  <si>
    <t>件名</t>
    <rPh sb="0" eb="2">
      <t>ケンメイ</t>
    </rPh>
    <phoneticPr fontId="6"/>
  </si>
  <si>
    <t>人数</t>
    <rPh sb="0" eb="2">
      <t>ニンズウ</t>
    </rPh>
    <phoneticPr fontId="6"/>
  </si>
  <si>
    <t>うち謝金
該当</t>
    <rPh sb="2" eb="4">
      <t>シャキン</t>
    </rPh>
    <rPh sb="5" eb="7">
      <t>ガイトウ</t>
    </rPh>
    <phoneticPr fontId="6"/>
  </si>
  <si>
    <t>開催回数</t>
    <rPh sb="0" eb="2">
      <t>カイサイ</t>
    </rPh>
    <rPh sb="2" eb="4">
      <t>カイスウ</t>
    </rPh>
    <phoneticPr fontId="6"/>
  </si>
  <si>
    <t>■添付資料</t>
    <phoneticPr fontId="6"/>
  </si>
  <si>
    <t>・謝金単価を確認できる規程等の写し（仕様書で謝金単価を定めている場合を除く。）</t>
    <phoneticPr fontId="6"/>
  </si>
  <si>
    <t>・領収書等の支払額等が確認できる書類</t>
    <phoneticPr fontId="6"/>
  </si>
  <si>
    <t>【旅費内訳】　</t>
    <rPh sb="1" eb="3">
      <t>リョヒ</t>
    </rPh>
    <rPh sb="3" eb="5">
      <t>ウチワケ</t>
    </rPh>
    <phoneticPr fontId="6"/>
  </si>
  <si>
    <t>別紙②</t>
    <rPh sb="0" eb="2">
      <t>ベッシ</t>
    </rPh>
    <phoneticPr fontId="6"/>
  </si>
  <si>
    <t>（国内旅費）</t>
    <phoneticPr fontId="6"/>
  </si>
  <si>
    <t>（単位：円）</t>
    <phoneticPr fontId="6"/>
  </si>
  <si>
    <t>摘要</t>
    <rPh sb="0" eb="2">
      <t>テキヨウ</t>
    </rPh>
    <phoneticPr fontId="39"/>
  </si>
  <si>
    <t>金 額</t>
    <phoneticPr fontId="39"/>
  </si>
  <si>
    <t>備考</t>
    <rPh sb="0" eb="2">
      <t>ビコウ</t>
    </rPh>
    <phoneticPr fontId="40"/>
  </si>
  <si>
    <t>・社内旅費規程（国内・海外出張の日当、宿泊費の単価等が確認できる資料）</t>
    <phoneticPr fontId="6"/>
  </si>
  <si>
    <t>※社内旅費規程が無い場合、国家公務員等の旅費に関する法律に従って下さい。</t>
  </si>
  <si>
    <t>【国内旅費内訳】　</t>
    <rPh sb="1" eb="3">
      <t>コクナイ</t>
    </rPh>
    <rPh sb="3" eb="5">
      <t>リョヒ</t>
    </rPh>
    <rPh sb="5" eb="7">
      <t>ウチワケ</t>
    </rPh>
    <phoneticPr fontId="6"/>
  </si>
  <si>
    <t>別紙②-1-1</t>
    <rPh sb="0" eb="2">
      <t>ベッシ</t>
    </rPh>
    <phoneticPr fontId="6"/>
  </si>
  <si>
    <r>
      <rPr>
        <sz val="10"/>
        <rFont val="ＭＳ Ｐゴシック"/>
        <family val="3"/>
        <charset val="128"/>
      </rPr>
      <t>出張日</t>
    </r>
    <rPh sb="0" eb="3">
      <t>シュッチョウビ</t>
    </rPh>
    <phoneticPr fontId="6"/>
  </si>
  <si>
    <r>
      <rPr>
        <sz val="10"/>
        <rFont val="ＭＳ Ｐゴシック"/>
        <family val="3"/>
        <charset val="128"/>
      </rPr>
      <t>出張者</t>
    </r>
    <rPh sb="0" eb="3">
      <t>シュッチョウシャ</t>
    </rPh>
    <phoneticPr fontId="6"/>
  </si>
  <si>
    <r>
      <rPr>
        <sz val="10"/>
        <rFont val="ＭＳ Ｐゴシック"/>
        <family val="3"/>
        <charset val="128"/>
      </rPr>
      <t>交　通　経</t>
    </r>
    <r>
      <rPr>
        <sz val="10"/>
        <rFont val="Verdana"/>
        <family val="2"/>
      </rPr>
      <t xml:space="preserve">  </t>
    </r>
    <r>
      <rPr>
        <sz val="10"/>
        <rFont val="ＭＳ Ｐゴシック"/>
        <family val="3"/>
        <charset val="128"/>
      </rPr>
      <t>路</t>
    </r>
    <rPh sb="0" eb="1">
      <t>コウ</t>
    </rPh>
    <rPh sb="2" eb="3">
      <t>ツウ</t>
    </rPh>
    <rPh sb="4" eb="5">
      <t>キョウ</t>
    </rPh>
    <rPh sb="7" eb="8">
      <t>ロ</t>
    </rPh>
    <phoneticPr fontId="45"/>
  </si>
  <si>
    <r>
      <rPr>
        <sz val="10"/>
        <rFont val="ＭＳ Ｐゴシック"/>
        <family val="3"/>
        <charset val="128"/>
      </rPr>
      <t>単　価　等</t>
    </r>
    <rPh sb="0" eb="1">
      <t>タン</t>
    </rPh>
    <rPh sb="2" eb="3">
      <t>アタイ</t>
    </rPh>
    <rPh sb="4" eb="5">
      <t>トウ</t>
    </rPh>
    <phoneticPr fontId="45"/>
  </si>
  <si>
    <r>
      <rPr>
        <sz val="10"/>
        <rFont val="ＭＳ Ｐゴシック"/>
        <family val="3"/>
        <charset val="128"/>
      </rPr>
      <t>交通費</t>
    </r>
    <rPh sb="0" eb="3">
      <t>コウツウヒ</t>
    </rPh>
    <phoneticPr fontId="6"/>
  </si>
  <si>
    <r>
      <rPr>
        <sz val="10"/>
        <rFont val="ＭＳ Ｐゴシック"/>
        <family val="3"/>
        <charset val="128"/>
      </rPr>
      <t>日当</t>
    </r>
    <rPh sb="0" eb="2">
      <t>ニットウ</t>
    </rPh>
    <phoneticPr fontId="6"/>
  </si>
  <si>
    <r>
      <rPr>
        <sz val="10"/>
        <rFont val="ＭＳ Ｐゴシック"/>
        <family val="3"/>
        <charset val="128"/>
      </rPr>
      <t>宿泊費</t>
    </r>
    <rPh sb="0" eb="3">
      <t>シュクハクヒ</t>
    </rPh>
    <phoneticPr fontId="6"/>
  </si>
  <si>
    <r>
      <rPr>
        <sz val="10"/>
        <rFont val="ＭＳ Ｐゴシック"/>
        <family val="3"/>
        <charset val="128"/>
      </rPr>
      <t>合計</t>
    </r>
    <rPh sb="0" eb="2">
      <t>ゴウケイ</t>
    </rPh>
    <phoneticPr fontId="6"/>
  </si>
  <si>
    <t>⇔</t>
    <phoneticPr fontId="6"/>
  </si>
  <si>
    <t>⇔</t>
    <phoneticPr fontId="6"/>
  </si>
  <si>
    <t>⇔</t>
    <phoneticPr fontId="6"/>
  </si>
  <si>
    <r>
      <rPr>
        <b/>
        <sz val="11"/>
        <rFont val="ＭＳ Ｐゴシック"/>
        <family val="3"/>
        <charset val="128"/>
      </rPr>
      <t>合　　計</t>
    </r>
    <rPh sb="0" eb="1">
      <t>ゴウ</t>
    </rPh>
    <rPh sb="3" eb="4">
      <t>ケイ</t>
    </rPh>
    <phoneticPr fontId="45"/>
  </si>
  <si>
    <t>※複数ページにわたるときは、ページ毎の小計を表示すること。</t>
    <rPh sb="1" eb="3">
      <t>フクスウ</t>
    </rPh>
    <rPh sb="17" eb="18">
      <t>ゴト</t>
    </rPh>
    <rPh sb="19" eb="21">
      <t>ショウケイ</t>
    </rPh>
    <rPh sb="22" eb="24">
      <t>ヒョウジ</t>
    </rPh>
    <phoneticPr fontId="6"/>
  </si>
  <si>
    <t>■添付資料</t>
    <phoneticPr fontId="6"/>
  </si>
  <si>
    <t>※以下添付資料は出張者ごとに添付すること。</t>
  </si>
  <si>
    <t>・出張者へ旅費を支払ったことがわかる資料（社内精算書等、支払証明書</t>
    <phoneticPr fontId="6"/>
  </si>
  <si>
    <t>　（社内精算書等、運賃、宿泊費、日当等、出張者へ支払った金額がわかる資料）</t>
    <phoneticPr fontId="6"/>
  </si>
  <si>
    <t>・交通運賃が分かる資料（交通運賃が分かる資料。ウェブページの写しでも可）</t>
    <phoneticPr fontId="6"/>
  </si>
  <si>
    <t>・宿泊費領収書</t>
    <phoneticPr fontId="6"/>
  </si>
  <si>
    <t>・公共交通機関を使用しなかった理由書（タクシーなど公共交通機関以外を利用した手段を利用した理由）※必要に応じて提出</t>
    <phoneticPr fontId="6"/>
  </si>
  <si>
    <t>【海外旅費内訳】　</t>
    <rPh sb="1" eb="3">
      <t>カイガイ</t>
    </rPh>
    <rPh sb="3" eb="5">
      <t>リョヒ</t>
    </rPh>
    <rPh sb="5" eb="7">
      <t>ウチワケ</t>
    </rPh>
    <phoneticPr fontId="6"/>
  </si>
  <si>
    <t>別紙②-2-1</t>
    <rPh sb="0" eb="2">
      <t>ベッシ</t>
    </rPh>
    <phoneticPr fontId="6"/>
  </si>
  <si>
    <r>
      <rPr>
        <sz val="10"/>
        <rFont val="ＭＳ Ｐゴシック"/>
        <family val="3"/>
        <charset val="128"/>
      </rPr>
      <t>（単位：円）</t>
    </r>
    <phoneticPr fontId="6"/>
  </si>
  <si>
    <t>No.</t>
    <phoneticPr fontId="6"/>
  </si>
  <si>
    <t>国内交通費
（課税）</t>
    <rPh sb="0" eb="2">
      <t>コクナイ</t>
    </rPh>
    <rPh sb="2" eb="5">
      <t>コウツウヒ</t>
    </rPh>
    <rPh sb="7" eb="9">
      <t>カゼイ</t>
    </rPh>
    <phoneticPr fontId="6"/>
  </si>
  <si>
    <t>海外交通費</t>
    <rPh sb="0" eb="2">
      <t>カイガイ</t>
    </rPh>
    <rPh sb="2" eb="5">
      <t>コウツウヒ</t>
    </rPh>
    <phoneticPr fontId="6"/>
  </si>
  <si>
    <t>航空賃</t>
    <rPh sb="0" eb="2">
      <t>コウクウ</t>
    </rPh>
    <rPh sb="2" eb="3">
      <t>チン</t>
    </rPh>
    <phoneticPr fontId="6"/>
  </si>
  <si>
    <r>
      <rPr>
        <sz val="9"/>
        <rFont val="ＭＳ Ｐゴシック"/>
        <family val="3"/>
        <charset val="128"/>
      </rPr>
      <t>日当</t>
    </r>
    <rPh sb="0" eb="2">
      <t>ニットウ</t>
    </rPh>
    <phoneticPr fontId="6"/>
  </si>
  <si>
    <r>
      <rPr>
        <sz val="9"/>
        <rFont val="ＭＳ Ｐゴシック"/>
        <family val="3"/>
        <charset val="128"/>
      </rPr>
      <t>宿泊費</t>
    </r>
    <rPh sb="0" eb="3">
      <t>シュクハクヒ</t>
    </rPh>
    <phoneticPr fontId="6"/>
  </si>
  <si>
    <t>航空
券等</t>
    <rPh sb="0" eb="2">
      <t>コウクウ</t>
    </rPh>
    <rPh sb="3" eb="4">
      <t>ケン</t>
    </rPh>
    <rPh sb="4" eb="5">
      <t>トウ</t>
    </rPh>
    <phoneticPr fontId="6"/>
  </si>
  <si>
    <t>課税分</t>
    <rPh sb="0" eb="2">
      <t>カゼイ</t>
    </rPh>
    <rPh sb="2" eb="3">
      <t>ブン</t>
    </rPh>
    <phoneticPr fontId="6"/>
  </si>
  <si>
    <r>
      <rPr>
        <sz val="9"/>
        <rFont val="ＭＳ Ｐゴシック"/>
        <family val="3"/>
        <charset val="128"/>
      </rPr>
      <t>課税分
合計</t>
    </r>
    <rPh sb="0" eb="2">
      <t>カゼイ</t>
    </rPh>
    <rPh sb="2" eb="3">
      <t>ブン</t>
    </rPh>
    <rPh sb="4" eb="6">
      <t>ゴウケイ</t>
    </rPh>
    <phoneticPr fontId="6"/>
  </si>
  <si>
    <t>非課分
合計</t>
    <rPh sb="0" eb="1">
      <t>ヒ</t>
    </rPh>
    <rPh sb="1" eb="2">
      <t>カ</t>
    </rPh>
    <rPh sb="2" eb="3">
      <t>ブン</t>
    </rPh>
    <rPh sb="4" eb="6">
      <t>ゴウケイ</t>
    </rPh>
    <phoneticPr fontId="6"/>
  </si>
  <si>
    <t>⇔</t>
    <phoneticPr fontId="6"/>
  </si>
  <si>
    <t>⇔</t>
    <phoneticPr fontId="6"/>
  </si>
  <si>
    <t>⇔</t>
    <phoneticPr fontId="6"/>
  </si>
  <si>
    <r>
      <rPr>
        <sz val="10"/>
        <rFont val="ＭＳ Ｐゴシック"/>
        <family val="3"/>
        <charset val="128"/>
      </rPr>
      <t>合　　計</t>
    </r>
    <rPh sb="0" eb="1">
      <t>ゴウ</t>
    </rPh>
    <rPh sb="3" eb="4">
      <t>ケイ</t>
    </rPh>
    <phoneticPr fontId="45"/>
  </si>
  <si>
    <t>※「航空券等」には航空券代金、海外空港諸税、燃油サーチャージ、航空保険料、査収手数料を計上する。</t>
    <rPh sb="2" eb="4">
      <t>コウクウ</t>
    </rPh>
    <rPh sb="4" eb="5">
      <t>ケン</t>
    </rPh>
    <rPh sb="5" eb="6">
      <t>トウ</t>
    </rPh>
    <rPh sb="9" eb="12">
      <t>コウクウケン</t>
    </rPh>
    <rPh sb="12" eb="14">
      <t>ダイキン</t>
    </rPh>
    <rPh sb="15" eb="17">
      <t>カイガイ</t>
    </rPh>
    <rPh sb="17" eb="19">
      <t>クウコウ</t>
    </rPh>
    <rPh sb="19" eb="21">
      <t>ショゼイ</t>
    </rPh>
    <rPh sb="22" eb="24">
      <t>ネンユ</t>
    </rPh>
    <rPh sb="31" eb="33">
      <t>コウクウ</t>
    </rPh>
    <rPh sb="33" eb="36">
      <t>ホケンリョウ</t>
    </rPh>
    <rPh sb="37" eb="39">
      <t>サシュウ</t>
    </rPh>
    <rPh sb="39" eb="42">
      <t>テスウリョウ</t>
    </rPh>
    <rPh sb="43" eb="45">
      <t>ケイジョウ</t>
    </rPh>
    <phoneticPr fontId="6"/>
  </si>
  <si>
    <t>※「課税分」には、発券手数料、（国内）空港施設利用料等を計上する。</t>
    <rPh sb="2" eb="5">
      <t>カゼイブン</t>
    </rPh>
    <rPh sb="9" eb="11">
      <t>ハッケン</t>
    </rPh>
    <rPh sb="11" eb="14">
      <t>テスウリョウ</t>
    </rPh>
    <rPh sb="16" eb="18">
      <t>コクナイ</t>
    </rPh>
    <rPh sb="19" eb="21">
      <t>クウコウ</t>
    </rPh>
    <rPh sb="21" eb="23">
      <t>シセツ</t>
    </rPh>
    <rPh sb="23" eb="26">
      <t>リヨウリョウ</t>
    </rPh>
    <rPh sb="26" eb="27">
      <t>トウ</t>
    </rPh>
    <rPh sb="28" eb="30">
      <t>ケイジョウ</t>
    </rPh>
    <phoneticPr fontId="6"/>
  </si>
  <si>
    <t>■添付資料</t>
  </si>
  <si>
    <t>・旅程表（出張ごとの旅行者、用務、経路等が確認できる資料。各社独自の様式で可）</t>
  </si>
  <si>
    <t>・出張者へ旅費を支払ったことがわかる資料（支払証明書（社内精算書等）、運賃、宿泊費、日当等、出張者へ支払った金額がわかる資料）</t>
  </si>
  <si>
    <t>※旅行保険、ビザ取得のための旅費は計上不可</t>
  </si>
  <si>
    <t>・宿泊費領収書</t>
  </si>
  <si>
    <t>・航空券の予約確認書及び半券写し（航空代金及び搭乗が確認できる資料、航空券の予約確認書及び半券の写し）</t>
  </si>
  <si>
    <t>※課税分（国内空港利用料、手数料）と非課税分を区分</t>
  </si>
  <si>
    <t>・為替レート表（海外で費用発生した場合、海外の通貨を使用時点の為替レートを添付）※必要に応じて提出</t>
  </si>
  <si>
    <t>・公共交通機関を使用しなかった理由書（タクシーなど公共交通機関以外を利用した手段を利用した理由）※必要に応じて提出</t>
  </si>
  <si>
    <t>【借料及び損料内訳】　</t>
    <rPh sb="1" eb="3">
      <t>シャクリョウ</t>
    </rPh>
    <rPh sb="3" eb="4">
      <t>オヨ</t>
    </rPh>
    <rPh sb="5" eb="7">
      <t>ソンリョウ</t>
    </rPh>
    <rPh sb="7" eb="9">
      <t>ウチワケ</t>
    </rPh>
    <phoneticPr fontId="6"/>
  </si>
  <si>
    <t>別紙③</t>
    <rPh sb="0" eb="2">
      <t>ベッシ</t>
    </rPh>
    <phoneticPr fontId="6"/>
  </si>
  <si>
    <t>（単位：円）</t>
    <phoneticPr fontId="6"/>
  </si>
  <si>
    <t>No.</t>
    <phoneticPr fontId="6"/>
  </si>
  <si>
    <t>品 名</t>
    <phoneticPr fontId="39"/>
  </si>
  <si>
    <t>数量</t>
    <rPh sb="0" eb="2">
      <t>スウリョウ</t>
    </rPh>
    <phoneticPr fontId="40"/>
  </si>
  <si>
    <t>金 額</t>
    <phoneticPr fontId="39"/>
  </si>
  <si>
    <t>合計</t>
    <rPh sb="0" eb="2">
      <t>ゴウケイ</t>
    </rPh>
    <phoneticPr fontId="40"/>
  </si>
  <si>
    <t>■添付資料</t>
    <phoneticPr fontId="6"/>
  </si>
  <si>
    <t>※事業を行うために直接必要な会議場、借り上げバス、パソコンなどの物品の借損及び使用にかかる費用を計上。</t>
  </si>
  <si>
    <t>・領収書（無い場合は請求書と支払履歴等、支払額等が確認できる資料）</t>
    <phoneticPr fontId="6"/>
  </si>
  <si>
    <t>・理由書（レンタカーを利用する場合、公共交通機関を使用しない理由を資料）※必要に応じて提出</t>
    <phoneticPr fontId="6"/>
  </si>
  <si>
    <t>・為替レート表（海外の通貨を使用した場合の精算基準資料）※必要に応じて提出</t>
    <phoneticPr fontId="6"/>
  </si>
  <si>
    <t>【消耗品費内訳】　</t>
    <phoneticPr fontId="6"/>
  </si>
  <si>
    <t>別紙④</t>
    <rPh sb="0" eb="2">
      <t>ベッシ</t>
    </rPh>
    <phoneticPr fontId="6"/>
  </si>
  <si>
    <t>単 価（税込）</t>
    <rPh sb="5" eb="6">
      <t>コ</t>
    </rPh>
    <phoneticPr fontId="39"/>
  </si>
  <si>
    <t>（作成注）</t>
    <rPh sb="1" eb="4">
      <t>サクセイチュウ</t>
    </rPh>
    <phoneticPr fontId="6"/>
  </si>
  <si>
    <t>・単価が5万円以上の物品を消耗品費として計上する場合には、消耗品である理由を示すこと。</t>
    <rPh sb="1" eb="3">
      <t>タンカ</t>
    </rPh>
    <rPh sb="5" eb="9">
      <t>マンエンイジョウ</t>
    </rPh>
    <rPh sb="10" eb="12">
      <t>ブッピン</t>
    </rPh>
    <rPh sb="13" eb="15">
      <t>ショウモウ</t>
    </rPh>
    <rPh sb="15" eb="16">
      <t>ヒン</t>
    </rPh>
    <rPh sb="16" eb="17">
      <t>ヒ</t>
    </rPh>
    <rPh sb="20" eb="22">
      <t>ケイジョウ</t>
    </rPh>
    <rPh sb="24" eb="26">
      <t>バアイ</t>
    </rPh>
    <rPh sb="29" eb="32">
      <t>ショウモウヒン</t>
    </rPh>
    <rPh sb="35" eb="37">
      <t>リユウ</t>
    </rPh>
    <rPh sb="38" eb="39">
      <t>シメ</t>
    </rPh>
    <phoneticPr fontId="6"/>
  </si>
  <si>
    <t xml:space="preserve">・複数ページにわたる場合は、ページ毎の小計を表示すること（他の費目についても同様）。
</t>
    <rPh sb="1" eb="3">
      <t>フクスウ</t>
    </rPh>
    <rPh sb="10" eb="12">
      <t>バアイ</t>
    </rPh>
    <rPh sb="17" eb="18">
      <t>ゴト</t>
    </rPh>
    <rPh sb="19" eb="21">
      <t>ショウケイ</t>
    </rPh>
    <rPh sb="22" eb="24">
      <t>ヒョウジ</t>
    </rPh>
    <rPh sb="29" eb="30">
      <t>タ</t>
    </rPh>
    <rPh sb="31" eb="33">
      <t>ヒモク</t>
    </rPh>
    <rPh sb="38" eb="40">
      <t>ドウヨウ</t>
    </rPh>
    <phoneticPr fontId="6"/>
  </si>
  <si>
    <t>※設備費には該当しない、事業を行うために直接必要な物品にかかる経費等</t>
    <phoneticPr fontId="6"/>
  </si>
  <si>
    <t>　（備品的なもの、汎用性があり、他の業務でも使用できるものは計上不可）</t>
    <phoneticPr fontId="6"/>
  </si>
  <si>
    <t>・領収書（無い場合は請求書と支払履歴等、支払額等が確認できる資料）</t>
    <phoneticPr fontId="6"/>
  </si>
  <si>
    <t>・消耗品費計上理由書（取得価格５万円（税込）以上の物品を消耗品とする場合に限る）</t>
    <rPh sb="37" eb="38">
      <t>カギ</t>
    </rPh>
    <phoneticPr fontId="6"/>
  </si>
  <si>
    <t>【会議費内訳】　</t>
    <rPh sb="1" eb="4">
      <t>カイギヒ</t>
    </rPh>
    <rPh sb="4" eb="6">
      <t>ウチワケ</t>
    </rPh>
    <phoneticPr fontId="6"/>
  </si>
  <si>
    <t>別紙⑤</t>
    <rPh sb="0" eb="2">
      <t>ベッシ</t>
    </rPh>
    <phoneticPr fontId="6"/>
  </si>
  <si>
    <t>4月</t>
    <rPh sb="1" eb="2">
      <t>ガツ</t>
    </rPh>
    <phoneticPr fontId="6"/>
  </si>
  <si>
    <t>うち会議費該当</t>
    <rPh sb="2" eb="5">
      <t>カイギヒ</t>
    </rPh>
    <rPh sb="5" eb="7">
      <t>ガイトウ</t>
    </rPh>
    <phoneticPr fontId="6"/>
  </si>
  <si>
    <t>単価
（税込）</t>
    <rPh sb="0" eb="2">
      <t>タンカ</t>
    </rPh>
    <rPh sb="5" eb="6">
      <t>コ</t>
    </rPh>
    <phoneticPr fontId="6"/>
  </si>
  <si>
    <t>金 額</t>
    <rPh sb="0" eb="1">
      <t>キン</t>
    </rPh>
    <rPh sb="2" eb="3">
      <t>ガク</t>
    </rPh>
    <phoneticPr fontId="6"/>
  </si>
  <si>
    <t>※会議開催等に必要な弁当・茶菓子などに係る経費等（レセプションを含む）</t>
  </si>
  <si>
    <t>※会議の準備等サポートのために参加する場合は、当人分の会議費は計上不可</t>
  </si>
  <si>
    <t>・請求書（領収書、支払額等が確認できる資料）</t>
    <phoneticPr fontId="6"/>
  </si>
  <si>
    <t>・出席者名簿（会議の開催日と出席者が確認できる資料）</t>
    <phoneticPr fontId="6"/>
  </si>
  <si>
    <t>・為替レート表（海外の通貨を使用した場合の精算基準の資料）※必要に応じて提出</t>
    <phoneticPr fontId="6"/>
  </si>
  <si>
    <t>【印刷・製本費内訳】　</t>
    <phoneticPr fontId="6"/>
  </si>
  <si>
    <t>別紙⑥</t>
    <rPh sb="0" eb="2">
      <t>ベッシ</t>
    </rPh>
    <phoneticPr fontId="6"/>
  </si>
  <si>
    <t>品 名</t>
    <phoneticPr fontId="39"/>
  </si>
  <si>
    <t>※報告書・会議資料等の印刷製本費等を計上する。</t>
  </si>
  <si>
    <t>・請求書（領収書、支払額等が確認できる資料）</t>
  </si>
  <si>
    <t>【通信運搬費内訳】</t>
    <phoneticPr fontId="6"/>
  </si>
  <si>
    <t>No.</t>
    <phoneticPr fontId="6"/>
  </si>
  <si>
    <t>※事業を行うために直接必要な物品の運搬、データの送信等通信に係る経費等を計上。</t>
  </si>
  <si>
    <t>※通話料金を計上する場合は通話記録等により当該業務に使用したことが確認できる場合のみ可</t>
  </si>
  <si>
    <t>・請求書（領収書明細等で支払額、使用期間等が確認できる資料）</t>
  </si>
  <si>
    <t>・為替レート表（海外調達の場合）※必要に応じて提出</t>
  </si>
  <si>
    <t>【外注費内訳】　</t>
    <rPh sb="1" eb="4">
      <t>ガイチュウヒ</t>
    </rPh>
    <phoneticPr fontId="6"/>
  </si>
  <si>
    <t>No.</t>
    <phoneticPr fontId="6"/>
  </si>
  <si>
    <t>金 額（税抜き）</t>
    <rPh sb="5" eb="6">
      <t>ヌ</t>
    </rPh>
    <phoneticPr fontId="39"/>
  </si>
  <si>
    <t>金 額（税込み）</t>
    <rPh sb="4" eb="6">
      <t>ゼイコ</t>
    </rPh>
    <phoneticPr fontId="39"/>
  </si>
  <si>
    <t>・業務完了報告書（外注業務が適切に履行されたことが確認できる資料。日付は履行期間内であること）</t>
  </si>
  <si>
    <t>・領収書（無い場合は請求書と支払履歴等、支払額等が確認できる資料）</t>
  </si>
  <si>
    <t>・外注費の経費支出実績明細・証憑一式</t>
    <rPh sb="1" eb="4">
      <t>ガイチュウヒ</t>
    </rPh>
    <phoneticPr fontId="6"/>
  </si>
  <si>
    <t>5月</t>
    <rPh sb="1" eb="2">
      <t>ガツ</t>
    </rPh>
    <phoneticPr fontId="6"/>
  </si>
  <si>
    <t>No.</t>
    <phoneticPr fontId="6"/>
  </si>
  <si>
    <t>品 名</t>
    <phoneticPr fontId="39"/>
  </si>
  <si>
    <t>単 価（税抜）</t>
    <phoneticPr fontId="39"/>
  </si>
  <si>
    <t>金 額</t>
    <phoneticPr fontId="39"/>
  </si>
  <si>
    <t>6月</t>
    <rPh sb="1" eb="2">
      <t>ガツ</t>
    </rPh>
    <phoneticPr fontId="6"/>
  </si>
  <si>
    <t>（単位：円）</t>
    <phoneticPr fontId="6"/>
  </si>
  <si>
    <t>No.</t>
    <phoneticPr fontId="6"/>
  </si>
  <si>
    <t>品 名</t>
    <phoneticPr fontId="39"/>
  </si>
  <si>
    <t>単 価（税抜）</t>
    <phoneticPr fontId="39"/>
  </si>
  <si>
    <t>金 額</t>
    <phoneticPr fontId="39"/>
  </si>
  <si>
    <t>7月</t>
    <rPh sb="1" eb="2">
      <t>ガツ</t>
    </rPh>
    <phoneticPr fontId="6"/>
  </si>
  <si>
    <t>（単位：円）</t>
    <phoneticPr fontId="6"/>
  </si>
  <si>
    <t>品 名</t>
    <phoneticPr fontId="39"/>
  </si>
  <si>
    <t>金 額</t>
    <phoneticPr fontId="39"/>
  </si>
  <si>
    <t>8月</t>
    <rPh sb="1" eb="2">
      <t>ガツ</t>
    </rPh>
    <phoneticPr fontId="6"/>
  </si>
  <si>
    <t>（単位：円）</t>
    <phoneticPr fontId="6"/>
  </si>
  <si>
    <t>No.</t>
    <phoneticPr fontId="6"/>
  </si>
  <si>
    <t>単 価（税抜）</t>
    <phoneticPr fontId="39"/>
  </si>
  <si>
    <t>金 額</t>
    <phoneticPr fontId="39"/>
  </si>
  <si>
    <t>9月</t>
    <rPh sb="1" eb="2">
      <t>ガツ</t>
    </rPh>
    <phoneticPr fontId="6"/>
  </si>
  <si>
    <t>（単位：円）</t>
    <phoneticPr fontId="6"/>
  </si>
  <si>
    <t>品 名</t>
    <phoneticPr fontId="39"/>
  </si>
  <si>
    <t>10月</t>
    <rPh sb="2" eb="3">
      <t>ガツ</t>
    </rPh>
    <phoneticPr fontId="6"/>
  </si>
  <si>
    <t>（単位：円）</t>
    <phoneticPr fontId="6"/>
  </si>
  <si>
    <t>品 名</t>
    <phoneticPr fontId="39"/>
  </si>
  <si>
    <t>単 価（税抜）</t>
    <phoneticPr fontId="39"/>
  </si>
  <si>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</si>
  <si>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</si>
  <si>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</si>
  <si>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</si>
  <si>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</si>
  <si>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 xml:space="preserve">
=精算報告書!E4</t>
    <phoneticPr fontId="4"/>
  </si>
  <si>
    <t>別紙⑦</t>
    <rPh sb="0" eb="2">
      <t>ベッシ</t>
    </rPh>
    <phoneticPr fontId="6"/>
  </si>
  <si>
    <t>文献調査</t>
    <rPh sb="0" eb="4">
      <t>ブンケンチョウサ</t>
    </rPh>
    <phoneticPr fontId="4"/>
  </si>
  <si>
    <t>領収書○－１</t>
  </si>
  <si>
    <t>領収書○－１</t>
    <phoneticPr fontId="4"/>
  </si>
  <si>
    <t>自動車
太郎</t>
    <phoneticPr fontId="4"/>
  </si>
  <si>
    <t>御成門</t>
    <rPh sb="0" eb="3">
      <t>オナリモン</t>
    </rPh>
    <phoneticPr fontId="4"/>
  </si>
  <si>
    <t>甲府</t>
    <rPh sb="0" eb="2">
      <t>コウフ</t>
    </rPh>
    <phoneticPr fontId="4"/>
  </si>
  <si>
    <t>8/17～18</t>
    <phoneticPr fontId="4"/>
  </si>
  <si>
    <t>10/1</t>
  </si>
  <si>
    <t>自動車　太郎</t>
    <rPh sb="0" eb="3">
      <t>ジドウシャ</t>
    </rPh>
    <rPh sb="4" eb="6">
      <t>タロウ</t>
    </rPh>
    <phoneticPr fontId="1"/>
  </si>
  <si>
    <t>大門</t>
    <rPh sb="0" eb="2">
      <t>ダイモン</t>
    </rPh>
    <phoneticPr fontId="4"/>
  </si>
  <si>
    <t>水戸</t>
    <rPh sb="0" eb="2">
      <t>ミト</t>
    </rPh>
    <phoneticPr fontId="4"/>
  </si>
  <si>
    <t>単　価　等（税込）</t>
    <rPh sb="0" eb="1">
      <t>タン</t>
    </rPh>
    <rPh sb="2" eb="3">
      <t>アタイ</t>
    </rPh>
    <rPh sb="4" eb="5">
      <t>トウ</t>
    </rPh>
    <phoneticPr fontId="45"/>
  </si>
  <si>
    <t>リース料</t>
    <rPh sb="3" eb="4">
      <t>リョウ</t>
    </rPh>
    <phoneticPr fontId="4"/>
  </si>
  <si>
    <t>1式</t>
    <rPh sb="1" eb="2">
      <t>シキ</t>
    </rPh>
    <phoneticPr fontId="4"/>
  </si>
  <si>
    <t>単価</t>
    <rPh sb="0" eb="2">
      <t>タンカ</t>
    </rPh>
    <phoneticPr fontId="39"/>
  </si>
  <si>
    <t>金 額(税込）</t>
    <rPh sb="4" eb="6">
      <t>ゼイコ</t>
    </rPh>
    <phoneticPr fontId="39"/>
  </si>
  <si>
    <t>データ解析機器</t>
    <phoneticPr fontId="4"/>
  </si>
  <si>
    <t>領収書
○－１</t>
    <phoneticPr fontId="4"/>
  </si>
  <si>
    <t>調査に関する研究会</t>
    <rPh sb="0" eb="2">
      <t>チョウサ</t>
    </rPh>
    <rPh sb="3" eb="4">
      <t>カン</t>
    </rPh>
    <rPh sb="6" eb="9">
      <t>ケンキュウカイ</t>
    </rPh>
    <phoneticPr fontId="4"/>
  </si>
  <si>
    <t>領収書○－１、
出席表○－１</t>
    <phoneticPr fontId="4"/>
  </si>
  <si>
    <t>報告書印刷費</t>
    <phoneticPr fontId="4"/>
  </si>
  <si>
    <t>アンケート
調査表発送</t>
    <phoneticPr fontId="4"/>
  </si>
  <si>
    <t>領収書
○－１</t>
    <phoneticPr fontId="4"/>
  </si>
  <si>
    <t>外注費１（株式会社○○）</t>
    <phoneticPr fontId="6"/>
  </si>
  <si>
    <t>外注費２（株式会社○○）</t>
    <phoneticPr fontId="6"/>
  </si>
  <si>
    <t>外注費３（株式会社○○）</t>
    <phoneticPr fontId="6"/>
  </si>
  <si>
    <t>領収書○－１</t>
    <phoneticPr fontId="4"/>
  </si>
  <si>
    <t>領収書○－2</t>
    <phoneticPr fontId="4"/>
  </si>
  <si>
    <t>領収書○－3</t>
    <phoneticPr fontId="4"/>
  </si>
  <si>
    <t>自動車リサイクル全般でのCO2排出量可視化</t>
    <phoneticPr fontId="6"/>
  </si>
  <si>
    <t>2022年度　金額</t>
    <rPh sb="4" eb="6">
      <t>ネンド</t>
    </rPh>
    <phoneticPr fontId="6"/>
  </si>
  <si>
    <t>　⑧ その他経費</t>
    <rPh sb="5" eb="6">
      <t>タ</t>
    </rPh>
    <rPh sb="6" eb="8">
      <t>ケイヒ</t>
    </rPh>
    <phoneticPr fontId="6"/>
  </si>
  <si>
    <t>その他経費</t>
    <rPh sb="2" eb="3">
      <t>タ</t>
    </rPh>
    <rPh sb="3" eb="5">
      <t>ケイヒ</t>
    </rPh>
    <phoneticPr fontId="4"/>
  </si>
  <si>
    <t>【その他経費内訳】</t>
    <rPh sb="3" eb="4">
      <t>タ</t>
    </rPh>
    <rPh sb="4" eb="6">
      <t>ケイヒ</t>
    </rPh>
    <phoneticPr fontId="6"/>
  </si>
  <si>
    <t>別紙⑧</t>
    <rPh sb="0" eb="2">
      <t>ベッシ</t>
    </rPh>
    <phoneticPr fontId="6"/>
  </si>
  <si>
    <t>○○○
ライセンス取得</t>
    <rPh sb="9" eb="11">
      <t>シュトク</t>
    </rPh>
    <phoneticPr fontId="4"/>
  </si>
  <si>
    <t>自動車リサイクル全般でのCO2排出量可視化(フェーズ２)</t>
    <phoneticPr fontId="6"/>
  </si>
  <si>
    <t>自動車リサイクル全般でのCO2排出量可視化（フェーズ２）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</si>
</sst>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 &quot;円&quot;"/>
    <numFmt numFmtId="177" formatCode="#,##0\ &quot;時間&quot;"/>
    <numFmt numFmtId="178" formatCode="[h]:mm"/>
    <numFmt numFmtId="179" formatCode="#,##0.00_);[Red]\(#,##0.00\)"/>
    <numFmt numFmtId="180" formatCode="0_);[Red]\(0\)"/>
    <numFmt numFmtId="181" formatCode="#,##0\ &quot;式&quot;"/>
    <numFmt numFmtId="182" formatCode="h:mm;@"/>
    <numFmt numFmtId="183" formatCode="#,##0\ &quot;人&quot;"/>
    <numFmt numFmtId="184" formatCode="#,##0\ &quot;回&quot;"/>
    <numFmt numFmtId="185" formatCode="#,##0_);[Red]\(#,##0\)"/>
    <numFmt numFmtId="186" formatCode="#,##0_ "/>
    <numFmt numFmtId="187" formatCode="#,##0;[Red]#,##0"/>
    <numFmt numFmtId="188" formatCode="#,###&quot;円&quot;"/>
  </numFmts>
  <fonts count="62">
    <font>
      <sz val="11"/>
      <color theme="1"/>
      <name val="游ゴシック"/>
      <family val="2"/>
      <charset val="128"/>
      <scheme val="minor"/>
    </font>
    <font>
      <sz val="18"/>
      <color theme="3"/>
      <name val="游ゴシック Light"/>
      <family val="2"/>
      <charset val="128"/>
      <scheme val="major"/>
    </font>
    <font>
      <sz val="11"/>
      <name val="ＭＳ Ｐゴシック"/>
      <family val="3"/>
      <charset val="128"/>
    </font>
    <font>
      <sz val="11"/>
      <name val="Meiryo UI"/>
      <family val="3"/>
      <charset val="128"/>
    </font>
    <font>
      <sz val="6"/>
      <name val="游ゴシック"/>
      <family val="2"/>
      <charset val="128"/>
      <scheme val="minor"/>
    </font>
    <font>
      <sz val="16"/>
      <name val="Meiryo UI"/>
      <family val="3"/>
      <charset val="128"/>
    </font>
    <font>
      <sz val="6"/>
      <name val="ＭＳ Ｐゴシック"/>
      <family val="3"/>
      <charset val="128"/>
    </font>
    <font>
      <sz val="14"/>
      <name val="Meiryo UI"/>
      <family val="3"/>
      <charset val="128"/>
    </font>
    <font>
      <b/>
      <sz val="11"/>
      <name val="Meiryo UI"/>
      <family val="3"/>
      <charset val="128"/>
    </font>
    <font>
      <b/>
      <sz val="10"/>
      <name val="Meiryo UI"/>
      <family val="3"/>
      <charset val="128"/>
    </font>
    <font>
      <b/>
      <sz val="9"/>
      <name val="Meiryo UI"/>
      <family val="3"/>
      <charset val="128"/>
    </font>
    <font>
      <b/>
      <sz val="11"/>
      <color rgb="FFFF0000"/>
      <name val="Meiryo UI"/>
      <family val="3"/>
      <charset val="128"/>
    </font>
    <font>
      <b/>
      <sz val="11"/>
      <color indexed="10"/>
      <name val="Meiryo UI"/>
      <family val="3"/>
      <charset val="128"/>
    </font>
    <font>
      <sz val="12"/>
      <name val="Meiryo UI"/>
      <family val="3"/>
      <charset val="128"/>
    </font>
    <font>
      <sz val="12"/>
      <name val="Verdana"/>
      <family val="2"/>
    </font>
    <font>
      <sz val="12"/>
      <color theme="3"/>
      <name val="Meiryo UI"/>
      <family val="3"/>
      <charset val="128"/>
    </font>
    <font>
      <sz val="12"/>
      <color indexed="56"/>
      <name val="Meiryo UI"/>
      <family val="3"/>
      <charset val="128"/>
    </font>
    <font>
      <sz val="11"/>
      <color theme="3"/>
      <name val="Meiryo UI"/>
      <family val="3"/>
      <charset val="128"/>
    </font>
    <font>
      <sz val="10"/>
      <color theme="3"/>
      <name val="Meiryo UI"/>
      <family val="3"/>
      <charset val="128"/>
    </font>
    <font>
      <b/>
      <sz val="9"/>
      <color rgb="FF000000"/>
      <name val="Meiryo UI"/>
      <family val="3"/>
      <charset val="128"/>
    </font>
    <font>
      <sz val="10"/>
      <name val="Meiryo UI"/>
      <family val="3"/>
      <charset val="128"/>
    </font>
    <font>
      <sz val="12"/>
      <name val="游ゴシック Light"/>
      <family val="3"/>
      <charset val="128"/>
      <scheme val="major"/>
    </font>
    <font>
      <b/>
      <sz val="16"/>
      <name val="Meiryo UI"/>
      <family val="3"/>
      <charset val="128"/>
    </font>
    <font>
      <b/>
      <sz val="16"/>
      <color theme="1"/>
      <name val="Meiryo UI"/>
      <family val="3"/>
      <charset val="128"/>
    </font>
    <font>
      <b/>
      <sz val="20"/>
      <name val="Meiryo UI"/>
      <family val="3"/>
      <charset val="128"/>
    </font>
    <font>
      <b/>
      <sz val="16"/>
      <color indexed="56"/>
      <name val="Verdana"/>
      <family val="2"/>
    </font>
    <font>
      <sz val="11"/>
      <color theme="1"/>
      <name val="Meiryo UI"/>
      <family val="3"/>
      <charset val="128"/>
    </font>
    <font>
      <b/>
      <sz val="18"/>
      <color theme="3"/>
      <name val="Meiryo UI"/>
      <family val="3"/>
      <charset val="128"/>
    </font>
    <font>
      <sz val="14"/>
      <color theme="1"/>
      <name val="Meiryo UI"/>
      <family val="3"/>
      <charset val="128"/>
    </font>
    <font>
      <sz val="14"/>
      <color theme="3"/>
      <name val="Meiryo UI"/>
      <family val="3"/>
      <charset val="128"/>
    </font>
    <font>
      <sz val="14"/>
      <color indexed="56"/>
      <name val="Meiryo UI"/>
      <family val="3"/>
      <charset val="128"/>
    </font>
    <font>
      <sz val="12"/>
      <color theme="1"/>
      <name val="Meiryo UI"/>
      <family val="3"/>
      <charset val="128"/>
    </font>
    <font>
      <sz val="12"/>
      <color indexed="8"/>
      <name val="Meiryo UI"/>
      <family val="3"/>
      <charset val="128"/>
    </font>
    <font>
      <sz val="8"/>
      <color indexed="8"/>
      <name val="Meiryo UI"/>
      <family val="3"/>
      <charset val="128"/>
    </font>
    <font>
      <sz val="12"/>
      <color rgb="FFFF0000"/>
      <name val="Meiryo UI"/>
      <family val="3"/>
      <charset val="128"/>
    </font>
    <font>
      <b/>
      <sz val="12"/>
      <name val="Meiryo UI"/>
      <family val="3"/>
      <charset val="128"/>
    </font>
    <font>
      <b/>
      <i/>
      <u/>
      <sz val="24"/>
      <color rgb="FFFF0000"/>
      <name val="Meiryo UI"/>
      <family val="3"/>
      <charset val="128"/>
    </font>
    <font>
      <sz val="11"/>
      <name val="ＭＳ 明朝"/>
      <family val="1"/>
      <charset val="128"/>
    </font>
    <font>
      <sz val="10"/>
      <color indexed="56"/>
      <name val="Meiryo UI"/>
      <family val="3"/>
      <charset val="128"/>
    </font>
    <font>
      <sz val="10"/>
      <color indexed="10"/>
      <name val="ＭＳ 明朝"/>
      <family val="1"/>
      <charset val="128"/>
    </font>
    <font>
      <sz val="6"/>
      <name val="ＭＳ 明朝"/>
      <family val="1"/>
      <charset val="128"/>
    </font>
    <font>
      <sz val="10"/>
      <name val="Verdana"/>
      <family val="2"/>
    </font>
    <font>
      <b/>
      <sz val="16"/>
      <name val="Verdana"/>
      <family val="2"/>
    </font>
    <font>
      <sz val="9"/>
      <name val="Meiryo UI"/>
      <family val="3"/>
      <charset val="128"/>
    </font>
    <font>
      <sz val="10"/>
      <name val="ＭＳ Ｐゴシック"/>
      <family val="3"/>
      <charset val="128"/>
    </font>
    <font>
      <sz val="14"/>
      <name val="ＭＳ Ｐゴシック"/>
      <family val="3"/>
      <charset val="128"/>
    </font>
    <font>
      <sz val="10"/>
      <color indexed="56"/>
      <name val="ＭＳ Ｐゴシック"/>
      <family val="3"/>
      <charset val="128"/>
    </font>
    <font>
      <sz val="10"/>
      <color indexed="56"/>
      <name val="Verdana"/>
      <family val="2"/>
    </font>
    <font>
      <b/>
      <sz val="11"/>
      <name val="Verdana"/>
      <family val="2"/>
    </font>
    <font>
      <b/>
      <sz val="11"/>
      <name val="ＭＳ Ｐゴシック"/>
      <family val="3"/>
      <charset val="128"/>
    </font>
    <font>
      <sz val="9"/>
      <name val="Verdana"/>
      <family val="2"/>
    </font>
    <font>
      <sz val="9"/>
      <name val="ＭＳ Ｐゴシック"/>
      <family val="3"/>
      <charset val="128"/>
    </font>
    <font>
      <b/>
      <sz val="10"/>
      <name val="ＭＳ Ｐゴシック"/>
      <family val="3"/>
      <charset val="128"/>
    </font>
    <font>
      <sz val="8"/>
      <color indexed="56"/>
      <name val="Verdana"/>
      <family val="2"/>
    </font>
    <font>
      <sz val="6"/>
      <name val="Verdana"/>
      <family val="2"/>
    </font>
    <font>
      <sz val="8"/>
      <name val="ＭＳ Ｐゴシック"/>
      <family val="3"/>
      <charset val="128"/>
    </font>
    <font>
      <sz val="11"/>
      <name val="明朝"/>
      <family val="1"/>
      <charset val="128"/>
    </font>
    <font>
      <sz val="8"/>
      <name val="Meiryo UI"/>
      <family val="3"/>
      <charset val="128"/>
    </font>
    <font>
      <sz val="9"/>
      <color indexed="56"/>
      <name val="Meiryo UI"/>
      <family val="3"/>
      <charset val="128"/>
    </font>
    <font>
      <sz val="10"/>
      <color rgb="FFFF0000"/>
      <name val="Meiryo UI"/>
      <family val="3"/>
      <charset val="128"/>
    </font>
    <font>
      <sz val="11"/>
      <color theme="1"/>
      <name val="游ゴシック"/>
      <family val="3"/>
      <charset val="128"/>
      <scheme val="minor"/>
    </font>
    <font>
      <sz val="8"/>
      <color indexed="56"/>
      <name val="Meiryo UI"/>
      <family val="3"/>
      <charset val="128"/>
    </font>
  </fonts>
  <fills count="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5" tint="0.79998168889431442"/>
        <bgColor indexed="64"/>
      </patternFill>
    </fill>
    <fill>
      <patternFill patternType="solid">
        <fgColor indexed="13"/>
        <bgColor indexed="64"/>
      </patternFill>
    </fill>
    <fill>
      <patternFill patternType="solid">
        <fgColor theme="0" tint="-0.24994659260841701"/>
        <bgColor indexed="64"/>
      </patternFill>
    </fill>
    <fill>
      <patternFill patternType="solid">
        <fgColor rgb="FFCCCCFF"/>
        <bgColor indexed="64"/>
      </patternFill>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1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37" fillId="0" borderId="0"/>
    <xf numFmtId="0" fontId="37" fillId="0" borderId="0"/>
    <xf numFmtId="0" fontId="2" fillId="0" borderId="0"/>
    <xf numFmtId="0" fontId="2" fillId="0" borderId="0"/>
    <xf numFmtId="0" fontId="56" fillId="0" borderId="0"/>
    <xf numFmtId="0" fontId="2" fillId="0" borderId="0">
      <alignment vertical="center"/>
    </xf>
    <xf numFmtId="0" fontId="60" fillId="0" borderId="0">
      <alignment vertical="center"/>
    </xf>
  </cellStyleXfs>
  <cellXfs count="520">
    <xf numFmtId="0" fontId="0" fillId="0" borderId="0" xfId="0">
      <alignment vertical="center"/>
    </xf>
    <xf numFmtId="0" fontId="3" fillId="0" borderId="0" xfId="1" applyFont="1">
      <alignment vertical="center"/>
    </xf>
    <xf numFmtId="0" fontId="2" fillId="0" borderId="0" xfId="1">
      <alignment vertical="center"/>
    </xf>
    <xf numFmtId="0" fontId="5" fillId="0" borderId="0" xfId="1" applyFont="1" applyFill="1" applyAlignment="1" applyProtection="1">
      <alignment vertical="center"/>
    </xf>
    <xf numFmtId="0" fontId="5" fillId="0" borderId="0" xfId="1" applyFont="1" applyFill="1" applyAlignment="1" applyProtection="1">
      <alignment horizontal="left" vertical="center"/>
    </xf>
    <xf numFmtId="0" fontId="3" fillId="0" borderId="0" xfId="1" applyFont="1" applyFill="1" applyProtection="1">
      <alignment vertical="center"/>
    </xf>
    <xf numFmtId="0" fontId="5" fillId="0" borderId="0" xfId="1" applyFont="1">
      <alignment vertical="center"/>
    </xf>
    <xf numFmtId="0" fontId="5" fillId="0" borderId="1" xfId="1" applyFont="1" applyFill="1" applyBorder="1" applyAlignment="1" applyProtection="1">
      <alignment horizontal="left" vertical="center"/>
    </xf>
    <xf numFmtId="0" fontId="3" fillId="0" borderId="1" xfId="1" applyFont="1" applyFill="1" applyBorder="1" applyProtection="1">
      <alignment vertical="center"/>
    </xf>
    <xf numFmtId="0" fontId="5" fillId="0" borderId="1" xfId="1" applyFont="1" applyBorder="1">
      <alignment vertical="center"/>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7" xfId="1" applyFont="1" applyBorder="1" applyAlignment="1">
      <alignment vertical="center" wrapText="1"/>
    </xf>
    <xf numFmtId="38" fontId="3" fillId="0" borderId="2" xfId="2" applyFont="1" applyBorder="1" applyAlignment="1">
      <alignment vertical="center" shrinkToFit="1"/>
    </xf>
    <xf numFmtId="38" fontId="3" fillId="0" borderId="3" xfId="2" applyFont="1" applyBorder="1" applyAlignment="1">
      <alignment vertical="center" shrinkToFit="1"/>
    </xf>
    <xf numFmtId="38" fontId="3" fillId="0" borderId="7" xfId="2" applyFont="1" applyBorder="1" applyAlignment="1">
      <alignment vertical="center" shrinkToFit="1"/>
    </xf>
    <xf numFmtId="38" fontId="3" fillId="0" borderId="0" xfId="2" applyFont="1" applyAlignment="1">
      <alignment vertical="center" shrinkToFit="1"/>
    </xf>
    <xf numFmtId="38" fontId="3" fillId="0" borderId="8" xfId="2" applyFont="1" applyBorder="1" applyAlignment="1">
      <alignment vertical="center" shrinkToFit="1"/>
    </xf>
    <xf numFmtId="38" fontId="3" fillId="2" borderId="3" xfId="2" applyFont="1" applyFill="1" applyBorder="1" applyAlignment="1" applyProtection="1">
      <alignment vertical="center" shrinkToFit="1"/>
      <protection locked="0"/>
    </xf>
    <xf numFmtId="38" fontId="3" fillId="2" borderId="7" xfId="2" applyFont="1" applyFill="1" applyBorder="1" applyAlignment="1" applyProtection="1">
      <alignment vertical="center" shrinkToFit="1"/>
      <protection locked="0"/>
    </xf>
    <xf numFmtId="176" fontId="8" fillId="3" borderId="0" xfId="2" applyNumberFormat="1" applyFont="1" applyFill="1" applyAlignment="1">
      <alignment horizontal="right" vertical="center"/>
    </xf>
    <xf numFmtId="38" fontId="3" fillId="3" borderId="0" xfId="2" applyFont="1" applyFill="1" applyAlignment="1">
      <alignment horizontal="left" vertical="center" shrinkToFit="1"/>
    </xf>
    <xf numFmtId="38" fontId="3" fillId="3" borderId="0" xfId="2" applyFont="1" applyFill="1" applyAlignment="1">
      <alignment horizontal="right" vertical="center" shrinkToFit="1"/>
    </xf>
    <xf numFmtId="176" fontId="3" fillId="3" borderId="0" xfId="2" applyNumberFormat="1" applyFont="1" applyFill="1" applyAlignment="1">
      <alignment horizontal="right" vertical="center" shrinkToFit="1"/>
    </xf>
    <xf numFmtId="38" fontId="3" fillId="3" borderId="0" xfId="2" applyFont="1" applyFill="1" applyAlignment="1">
      <alignment horizontal="center" vertical="center" shrinkToFit="1"/>
    </xf>
    <xf numFmtId="177" fontId="3" fillId="3" borderId="0" xfId="2" applyNumberFormat="1" applyFont="1" applyFill="1" applyAlignment="1">
      <alignment horizontal="right" vertical="center" shrinkToFit="1"/>
    </xf>
    <xf numFmtId="176" fontId="3" fillId="3" borderId="8" xfId="2" applyNumberFormat="1" applyFont="1" applyFill="1" applyBorder="1" applyAlignment="1">
      <alignment horizontal="right" vertical="center" shrinkToFit="1"/>
    </xf>
    <xf numFmtId="38" fontId="3" fillId="3" borderId="0" xfId="2" applyFont="1" applyFill="1" applyProtection="1">
      <alignment vertical="center"/>
      <protection locked="0"/>
    </xf>
    <xf numFmtId="38" fontId="3" fillId="3" borderId="8" xfId="2" applyFont="1" applyFill="1" applyBorder="1" applyProtection="1">
      <alignment vertical="center"/>
      <protection locked="0"/>
    </xf>
    <xf numFmtId="0" fontId="3" fillId="0" borderId="9" xfId="1" applyFont="1" applyBorder="1" applyAlignment="1">
      <alignment horizontal="left" vertical="center" wrapText="1"/>
    </xf>
    <xf numFmtId="0" fontId="3" fillId="0" borderId="0" xfId="1" applyFont="1" applyAlignment="1">
      <alignment horizontal="left" vertical="center" wrapText="1"/>
    </xf>
    <xf numFmtId="176" fontId="9" fillId="3" borderId="9" xfId="2" applyNumberFormat="1" applyFont="1" applyFill="1" applyBorder="1" applyAlignment="1">
      <alignment horizontal="right" vertical="center"/>
    </xf>
    <xf numFmtId="176" fontId="9" fillId="3" borderId="0" xfId="2" applyNumberFormat="1" applyFont="1" applyFill="1" applyAlignment="1">
      <alignment horizontal="right" vertical="center"/>
    </xf>
    <xf numFmtId="176" fontId="9" fillId="3" borderId="8" xfId="2" applyNumberFormat="1" applyFont="1" applyFill="1" applyBorder="1" applyAlignment="1">
      <alignment horizontal="right" vertical="center"/>
    </xf>
    <xf numFmtId="177" fontId="3" fillId="3" borderId="0" xfId="2" applyNumberFormat="1" applyFont="1" applyFill="1" applyAlignment="1">
      <alignment vertical="center" shrinkToFit="1"/>
    </xf>
    <xf numFmtId="176" fontId="8" fillId="3" borderId="9"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0" fontId="3" fillId="2" borderId="0" xfId="1" applyFont="1" applyFill="1" applyAlignment="1">
      <alignment horizontal="left" vertical="center" wrapText="1"/>
    </xf>
    <xf numFmtId="176" fontId="8" fillId="3" borderId="9" xfId="2" applyNumberFormat="1" applyFont="1" applyFill="1" applyBorder="1" applyAlignment="1">
      <alignment horizontal="center" vertical="center"/>
    </xf>
    <xf numFmtId="176" fontId="8" fillId="3" borderId="0" xfId="2" applyNumberFormat="1" applyFont="1" applyFill="1" applyAlignment="1">
      <alignment horizontal="center" vertical="center"/>
    </xf>
    <xf numFmtId="176" fontId="3" fillId="3" borderId="0" xfId="2" applyNumberFormat="1" applyFont="1" applyFill="1" applyAlignment="1">
      <alignment horizontal="center" vertical="center" shrinkToFit="1"/>
    </xf>
    <xf numFmtId="176" fontId="8" fillId="2" borderId="9" xfId="2" applyNumberFormat="1" applyFont="1" applyFill="1" applyBorder="1">
      <alignment vertical="center"/>
    </xf>
    <xf numFmtId="176" fontId="8" fillId="2" borderId="0" xfId="2" applyNumberFormat="1" applyFont="1" applyFill="1">
      <alignment vertical="center"/>
    </xf>
    <xf numFmtId="176" fontId="8" fillId="2" borderId="8" xfId="2" applyNumberFormat="1" applyFont="1" applyFill="1" applyBorder="1">
      <alignment vertical="center"/>
    </xf>
    <xf numFmtId="38" fontId="3" fillId="2" borderId="0" xfId="2" applyFont="1" applyFill="1" applyAlignment="1">
      <alignment horizontal="left" vertical="center" shrinkToFit="1"/>
    </xf>
    <xf numFmtId="38" fontId="3" fillId="2" borderId="0" xfId="2" applyFont="1" applyFill="1" applyAlignment="1">
      <alignment vertical="center" shrinkToFit="1"/>
    </xf>
    <xf numFmtId="38" fontId="3" fillId="2" borderId="8" xfId="2" applyFont="1" applyFill="1" applyBorder="1" applyAlignment="1">
      <alignment vertical="center" shrinkToFit="1"/>
    </xf>
    <xf numFmtId="38" fontId="3" fillId="2" borderId="0" xfId="2" applyFont="1" applyFill="1" applyProtection="1">
      <alignment vertical="center"/>
      <protection locked="0"/>
    </xf>
    <xf numFmtId="38" fontId="3" fillId="2" borderId="8" xfId="2" applyFont="1" applyFill="1" applyBorder="1" applyProtection="1">
      <alignment vertical="center"/>
      <protection locked="0"/>
    </xf>
    <xf numFmtId="38" fontId="3" fillId="3" borderId="0" xfId="2" applyFont="1" applyFill="1" applyAlignment="1">
      <alignment horizontal="left" vertical="center"/>
    </xf>
    <xf numFmtId="38" fontId="3" fillId="3" borderId="8" xfId="2" applyFont="1" applyFill="1" applyBorder="1" applyAlignment="1">
      <alignment horizontal="right" vertical="center" shrinkToFit="1"/>
    </xf>
    <xf numFmtId="176" fontId="8" fillId="3" borderId="8" xfId="2" applyNumberFormat="1" applyFont="1" applyFill="1" applyBorder="1" applyAlignment="1">
      <alignment horizontal="center" vertical="center"/>
    </xf>
    <xf numFmtId="181" fontId="3" fillId="3" borderId="0" xfId="2" applyNumberFormat="1" applyFont="1" applyFill="1" applyAlignment="1">
      <alignment horizontal="right" vertical="center" shrinkToFit="1"/>
    </xf>
    <xf numFmtId="176" fontId="8" fillId="3" borderId="9" xfId="2" applyNumberFormat="1" applyFont="1" applyFill="1" applyBorder="1">
      <alignment vertical="center"/>
    </xf>
    <xf numFmtId="176" fontId="8" fillId="3" borderId="0" xfId="2" applyNumberFormat="1" applyFont="1" applyFill="1">
      <alignment vertical="center"/>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Border="1" applyAlignment="1">
      <alignment horizontal="center" vertical="center" wrapText="1"/>
    </xf>
    <xf numFmtId="176" fontId="8" fillId="0" borderId="9" xfId="2" applyNumberFormat="1" applyFont="1" applyBorder="1">
      <alignment vertical="center"/>
    </xf>
    <xf numFmtId="176" fontId="8" fillId="0" borderId="0" xfId="2" applyNumberFormat="1" applyFont="1">
      <alignment vertical="center"/>
    </xf>
    <xf numFmtId="176" fontId="8" fillId="0" borderId="8" xfId="2" applyNumberFormat="1" applyFont="1" applyBorder="1">
      <alignment vertical="center"/>
    </xf>
    <xf numFmtId="38" fontId="3" fillId="0" borderId="0" xfId="2" applyFont="1" applyAlignment="1">
      <alignment horizontal="left" vertical="center"/>
    </xf>
    <xf numFmtId="181" fontId="3" fillId="0" borderId="0" xfId="2" applyNumberFormat="1" applyFont="1" applyAlignment="1">
      <alignment vertical="center" shrinkToFit="1"/>
    </xf>
    <xf numFmtId="176" fontId="3" fillId="0" borderId="8" xfId="2" applyNumberFormat="1" applyFont="1" applyBorder="1" applyAlignment="1">
      <alignment vertical="center" shrinkToFit="1"/>
    </xf>
    <xf numFmtId="38" fontId="3" fillId="0" borderId="0" xfId="2" applyFont="1" applyProtection="1">
      <alignment vertical="center"/>
      <protection locked="0"/>
    </xf>
    <xf numFmtId="38" fontId="3" fillId="0" borderId="8" xfId="2" applyFont="1" applyBorder="1" applyProtection="1">
      <alignment vertical="center"/>
      <protection locked="0"/>
    </xf>
    <xf numFmtId="38" fontId="3" fillId="0" borderId="10" xfId="2" applyFont="1" applyBorder="1" applyAlignment="1">
      <alignment vertical="center" shrinkToFit="1"/>
    </xf>
    <xf numFmtId="38" fontId="3" fillId="0" borderId="1" xfId="2" applyFont="1" applyBorder="1" applyAlignment="1">
      <alignment vertical="center" shrinkToFit="1"/>
    </xf>
    <xf numFmtId="38" fontId="3" fillId="0" borderId="11" xfId="2" applyFont="1" applyBorder="1" applyAlignment="1">
      <alignment vertical="center" shrinkToFit="1"/>
    </xf>
    <xf numFmtId="38" fontId="3" fillId="0" borderId="0" xfId="2" applyFont="1">
      <alignment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176" fontId="8" fillId="0" borderId="4" xfId="2" applyNumberFormat="1" applyFont="1" applyBorder="1" applyAlignment="1">
      <alignment horizontal="right" vertical="center" shrinkToFit="1"/>
    </xf>
    <xf numFmtId="176" fontId="8" fillId="0" borderId="5" xfId="2" applyNumberFormat="1" applyFont="1" applyBorder="1" applyAlignment="1">
      <alignment horizontal="right" vertical="center" shrinkToFit="1"/>
    </xf>
    <xf numFmtId="176" fontId="8" fillId="0" borderId="0" xfId="2" applyNumberFormat="1" applyFont="1" applyBorder="1" applyAlignment="1">
      <alignment vertical="center" shrinkToFit="1"/>
    </xf>
    <xf numFmtId="38" fontId="12" fillId="0" borderId="0" xfId="2" applyFont="1" applyBorder="1" applyAlignment="1">
      <alignment horizontal="center" vertical="center" shrinkToFit="1"/>
    </xf>
    <xf numFmtId="0" fontId="11" fillId="0" borderId="0" xfId="1" applyFont="1">
      <alignment vertical="center"/>
    </xf>
    <xf numFmtId="0" fontId="13"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lignment vertical="center"/>
    </xf>
    <xf numFmtId="0" fontId="14" fillId="0" borderId="0" xfId="3" applyFont="1">
      <alignment vertical="center"/>
    </xf>
    <xf numFmtId="0" fontId="13" fillId="0" borderId="13" xfId="3" applyFont="1" applyFill="1" applyBorder="1" applyAlignment="1">
      <alignment horizontal="center" vertical="center"/>
    </xf>
    <xf numFmtId="49" fontId="16" fillId="0" borderId="14" xfId="3" applyNumberFormat="1" applyFont="1" applyBorder="1" applyAlignment="1">
      <alignment vertical="center"/>
    </xf>
    <xf numFmtId="178" fontId="17" fillId="0" borderId="17" xfId="3" applyNumberFormat="1" applyFont="1" applyBorder="1">
      <alignment vertical="center"/>
    </xf>
    <xf numFmtId="49" fontId="16" fillId="0" borderId="4" xfId="3" applyNumberFormat="1" applyFont="1" applyBorder="1" applyAlignment="1">
      <alignment vertical="center"/>
    </xf>
    <xf numFmtId="178" fontId="17" fillId="0" borderId="12" xfId="3" applyNumberFormat="1" applyFont="1" applyBorder="1">
      <alignment vertical="center"/>
    </xf>
    <xf numFmtId="49" fontId="16" fillId="4" borderId="4" xfId="3" applyNumberFormat="1" applyFont="1" applyFill="1" applyBorder="1" applyAlignment="1">
      <alignment vertical="center"/>
    </xf>
    <xf numFmtId="0" fontId="15" fillId="4" borderId="5" xfId="3" applyFont="1" applyFill="1" applyBorder="1" applyAlignment="1">
      <alignment horizontal="left" vertical="center"/>
    </xf>
    <xf numFmtId="0" fontId="15" fillId="4" borderId="6" xfId="3" applyFont="1" applyFill="1" applyBorder="1" applyAlignment="1">
      <alignment horizontal="left" vertical="center"/>
    </xf>
    <xf numFmtId="0" fontId="13" fillId="0" borderId="0" xfId="3" applyFont="1" applyBorder="1">
      <alignment vertical="center"/>
    </xf>
    <xf numFmtId="0" fontId="13" fillId="0" borderId="0" xfId="3" applyFont="1" applyBorder="1" applyAlignment="1">
      <alignment horizontal="center" vertical="center"/>
    </xf>
    <xf numFmtId="0" fontId="19" fillId="0" borderId="0" xfId="3" applyFont="1">
      <alignment vertical="center"/>
    </xf>
    <xf numFmtId="178" fontId="13" fillId="0" borderId="0" xfId="3" applyNumberFormat="1" applyFont="1" applyBorder="1" applyAlignment="1">
      <alignment vertical="center"/>
    </xf>
    <xf numFmtId="0" fontId="20" fillId="0" borderId="0" xfId="3" applyFont="1">
      <alignment vertical="center"/>
    </xf>
    <xf numFmtId="0" fontId="20" fillId="0" borderId="0" xfId="3" applyFont="1" applyAlignment="1">
      <alignment vertical="center"/>
    </xf>
    <xf numFmtId="20" fontId="15" fillId="0" borderId="0" xfId="3" applyNumberFormat="1" applyFont="1">
      <alignment vertical="center"/>
    </xf>
    <xf numFmtId="0" fontId="21" fillId="0" borderId="0" xfId="3" applyFont="1">
      <alignment vertical="center"/>
    </xf>
    <xf numFmtId="0" fontId="22" fillId="0" borderId="0" xfId="3" applyFont="1" applyFill="1">
      <alignment vertical="center"/>
    </xf>
    <xf numFmtId="0" fontId="22" fillId="0" borderId="0" xfId="3" applyFont="1" applyFill="1" applyAlignment="1">
      <alignment vertical="center"/>
    </xf>
    <xf numFmtId="0" fontId="23" fillId="0" borderId="0" xfId="3" applyFont="1" applyFill="1" applyAlignment="1">
      <alignment vertical="center"/>
    </xf>
    <xf numFmtId="0" fontId="3" fillId="0" borderId="0" xfId="3" applyFont="1" applyFill="1">
      <alignment vertical="center"/>
    </xf>
    <xf numFmtId="0" fontId="3" fillId="0" borderId="0" xfId="3" applyFont="1" applyAlignment="1">
      <alignment horizontal="center" vertical="center"/>
    </xf>
    <xf numFmtId="0" fontId="22" fillId="0" borderId="0" xfId="3" applyFont="1" applyFill="1" applyAlignment="1">
      <alignment horizontal="center" vertical="center"/>
    </xf>
    <xf numFmtId="0" fontId="3" fillId="0" borderId="0" xfId="3" applyFont="1" applyAlignment="1">
      <alignment vertical="center"/>
    </xf>
    <xf numFmtId="0" fontId="26" fillId="0" borderId="0" xfId="3" applyFont="1" applyAlignment="1">
      <alignment vertical="center"/>
    </xf>
    <xf numFmtId="0" fontId="27" fillId="0" borderId="0" xfId="3" applyFont="1" applyFill="1" applyBorder="1" applyAlignment="1">
      <alignment horizontal="center" vertical="center" shrinkToFit="1"/>
    </xf>
    <xf numFmtId="0" fontId="7" fillId="0" borderId="0" xfId="3" applyFont="1" applyFill="1">
      <alignment vertical="center"/>
    </xf>
    <xf numFmtId="0" fontId="29" fillId="0" borderId="1" xfId="3" applyFont="1" applyBorder="1" applyAlignment="1">
      <alignment vertical="center"/>
    </xf>
    <xf numFmtId="0" fontId="29" fillId="0" borderId="0" xfId="3" applyFont="1" applyBorder="1" applyAlignment="1">
      <alignment vertical="center"/>
    </xf>
    <xf numFmtId="0" fontId="3" fillId="0" borderId="12" xfId="3" applyFont="1" applyBorder="1" applyAlignment="1">
      <alignment horizontal="center" vertical="center"/>
    </xf>
    <xf numFmtId="0" fontId="7" fillId="0" borderId="9" xfId="3" applyFont="1" applyFill="1" applyBorder="1" applyAlignment="1">
      <alignment vertical="center"/>
    </xf>
    <xf numFmtId="0" fontId="7" fillId="0" borderId="0" xfId="3" applyFont="1" applyFill="1" applyBorder="1" applyAlignment="1">
      <alignment vertical="center"/>
    </xf>
    <xf numFmtId="0" fontId="7" fillId="0" borderId="0" xfId="3" applyFont="1" applyBorder="1" applyAlignment="1">
      <alignment horizontal="center" vertical="center"/>
    </xf>
    <xf numFmtId="0" fontId="13" fillId="0" borderId="0" xfId="3" applyFont="1" applyFill="1" applyBorder="1">
      <alignment vertical="center"/>
    </xf>
    <xf numFmtId="0" fontId="31" fillId="0" borderId="0" xfId="3" applyFont="1" applyFill="1" applyBorder="1" applyAlignment="1">
      <alignment vertical="center"/>
    </xf>
    <xf numFmtId="0" fontId="13" fillId="4" borderId="0" xfId="3" applyFont="1" applyFill="1" applyBorder="1">
      <alignment vertical="center"/>
    </xf>
    <xf numFmtId="0" fontId="13" fillId="0" borderId="0" xfId="3" applyFont="1" applyFill="1">
      <alignment vertical="center"/>
    </xf>
    <xf numFmtId="0" fontId="13" fillId="0" borderId="8" xfId="3" applyFont="1" applyFill="1" applyBorder="1" applyAlignment="1">
      <alignment vertical="center" shrinkToFit="1"/>
    </xf>
    <xf numFmtId="0" fontId="3" fillId="0" borderId="9" xfId="3" applyFont="1" applyFill="1" applyBorder="1" applyAlignment="1">
      <alignment vertical="center" shrinkToFit="1"/>
    </xf>
    <xf numFmtId="0" fontId="3" fillId="0" borderId="0" xfId="3" applyFont="1" applyFill="1" applyBorder="1" applyAlignment="1">
      <alignment vertical="center" shrinkToFit="1"/>
    </xf>
    <xf numFmtId="0" fontId="13" fillId="0" borderId="0" xfId="3" applyFont="1" applyFill="1" applyAlignment="1">
      <alignment horizontal="center" vertical="center" shrinkToFit="1"/>
    </xf>
    <xf numFmtId="0" fontId="13" fillId="0" borderId="4" xfId="3" applyFont="1" applyFill="1" applyBorder="1" applyAlignment="1">
      <alignment horizontal="center" vertical="center" wrapText="1" shrinkToFit="1"/>
    </xf>
    <xf numFmtId="0" fontId="13" fillId="0" borderId="30" xfId="3" applyFont="1" applyFill="1" applyBorder="1" applyAlignment="1">
      <alignment horizontal="center" vertical="center" wrapText="1" shrinkToFit="1"/>
    </xf>
    <xf numFmtId="0" fontId="13" fillId="0" borderId="31" xfId="3" applyFont="1" applyFill="1" applyBorder="1" applyAlignment="1">
      <alignment horizontal="center" vertical="center" shrinkToFit="1"/>
    </xf>
    <xf numFmtId="0" fontId="13" fillId="0" borderId="32" xfId="3" applyFont="1" applyFill="1" applyBorder="1" applyAlignment="1">
      <alignment horizontal="center" vertical="center" shrinkToFit="1"/>
    </xf>
    <xf numFmtId="0" fontId="13" fillId="0" borderId="30" xfId="3" applyFont="1" applyFill="1" applyBorder="1" applyAlignment="1">
      <alignment horizontal="center" vertical="center" shrinkToFit="1"/>
    </xf>
    <xf numFmtId="0" fontId="13" fillId="0" borderId="33" xfId="3" applyFont="1" applyFill="1" applyBorder="1" applyAlignment="1">
      <alignment horizontal="center" vertical="center" shrinkToFit="1"/>
    </xf>
    <xf numFmtId="0" fontId="13" fillId="0" borderId="9" xfId="3" applyFont="1" applyFill="1" applyBorder="1" applyAlignment="1">
      <alignment vertical="center" shrinkToFit="1"/>
    </xf>
    <xf numFmtId="0" fontId="13" fillId="0" borderId="0" xfId="3" applyFont="1" applyFill="1" applyBorder="1" applyAlignment="1">
      <alignment vertical="center" shrinkToFit="1"/>
    </xf>
    <xf numFmtId="0" fontId="13" fillId="0" borderId="0" xfId="3" applyFont="1" applyFill="1" applyAlignment="1">
      <alignment vertical="center" shrinkToFit="1"/>
    </xf>
    <xf numFmtId="0" fontId="13" fillId="0" borderId="8" xfId="3" applyFont="1" applyFill="1" applyBorder="1">
      <alignment vertical="center"/>
    </xf>
    <xf numFmtId="0" fontId="13" fillId="0" borderId="34" xfId="3" applyFont="1" applyFill="1" applyBorder="1">
      <alignment vertical="center"/>
    </xf>
    <xf numFmtId="0" fontId="13" fillId="0" borderId="35" xfId="3" applyFont="1" applyFill="1" applyBorder="1" applyAlignment="1">
      <alignment horizontal="center" vertical="center"/>
    </xf>
    <xf numFmtId="20" fontId="15" fillId="0" borderId="35" xfId="3" applyNumberFormat="1" applyFont="1" applyFill="1" applyBorder="1" applyAlignment="1">
      <alignment vertical="center"/>
    </xf>
    <xf numFmtId="182" fontId="15" fillId="0" borderId="34" xfId="3" applyNumberFormat="1" applyFont="1" applyBorder="1" applyAlignment="1">
      <alignment vertical="center"/>
    </xf>
    <xf numFmtId="0" fontId="15" fillId="0" borderId="35" xfId="3" applyFont="1" applyBorder="1" applyAlignment="1">
      <alignment vertical="center"/>
    </xf>
    <xf numFmtId="0" fontId="15" fillId="0" borderId="36" xfId="3" applyFont="1" applyBorder="1" applyAlignment="1">
      <alignment vertical="center"/>
    </xf>
    <xf numFmtId="0" fontId="13" fillId="0" borderId="9" xfId="3" applyFont="1" applyFill="1" applyBorder="1">
      <alignment vertical="center"/>
    </xf>
    <xf numFmtId="0" fontId="13" fillId="0" borderId="39" xfId="3" applyFont="1" applyFill="1" applyBorder="1">
      <alignment vertical="center"/>
    </xf>
    <xf numFmtId="0" fontId="13" fillId="0" borderId="40" xfId="3" applyFont="1" applyFill="1" applyBorder="1" applyAlignment="1">
      <alignment horizontal="center" vertical="center"/>
    </xf>
    <xf numFmtId="20" fontId="15" fillId="0" borderId="40" xfId="3" applyNumberFormat="1" applyFont="1" applyFill="1" applyBorder="1" applyAlignment="1">
      <alignment vertical="center"/>
    </xf>
    <xf numFmtId="0" fontId="15" fillId="0" borderId="39" xfId="3" applyFont="1" applyBorder="1" applyAlignment="1">
      <alignment vertical="center"/>
    </xf>
    <xf numFmtId="182" fontId="15" fillId="0" borderId="40" xfId="3" applyNumberFormat="1" applyFont="1" applyBorder="1" applyAlignment="1">
      <alignment vertical="center"/>
    </xf>
    <xf numFmtId="0" fontId="15" fillId="0" borderId="40" xfId="3" applyFont="1" applyBorder="1" applyAlignment="1">
      <alignment vertical="center"/>
    </xf>
    <xf numFmtId="0" fontId="15" fillId="0" borderId="41" xfId="3" applyFont="1" applyBorder="1" applyAlignment="1">
      <alignment vertical="center"/>
    </xf>
    <xf numFmtId="0" fontId="13" fillId="5" borderId="39" xfId="3" applyFont="1" applyFill="1" applyBorder="1">
      <alignment vertical="center"/>
    </xf>
    <xf numFmtId="0" fontId="13" fillId="5" borderId="40" xfId="3" applyFont="1" applyFill="1" applyBorder="1" applyAlignment="1">
      <alignment horizontal="center" vertical="center"/>
    </xf>
    <xf numFmtId="0" fontId="15" fillId="5" borderId="40" xfId="3" applyFont="1" applyFill="1" applyBorder="1" applyAlignment="1">
      <alignment vertical="center"/>
    </xf>
    <xf numFmtId="20" fontId="15" fillId="5" borderId="40" xfId="3" applyNumberFormat="1" applyFont="1" applyFill="1" applyBorder="1" applyAlignment="1">
      <alignment vertical="center"/>
    </xf>
    <xf numFmtId="0" fontId="15" fillId="5" borderId="39" xfId="3" applyFont="1" applyFill="1" applyBorder="1" applyAlignment="1">
      <alignment vertical="center"/>
    </xf>
    <xf numFmtId="0" fontId="15" fillId="5" borderId="41" xfId="3" applyFont="1" applyFill="1" applyBorder="1" applyAlignment="1">
      <alignment vertical="center"/>
    </xf>
    <xf numFmtId="0" fontId="15" fillId="0" borderId="39" xfId="3" applyFont="1" applyFill="1" applyBorder="1" applyAlignment="1">
      <alignment vertical="center"/>
    </xf>
    <xf numFmtId="0" fontId="15" fillId="0" borderId="40" xfId="3" applyFont="1" applyFill="1" applyBorder="1" applyAlignment="1">
      <alignment vertical="center"/>
    </xf>
    <xf numFmtId="182" fontId="15" fillId="0" borderId="40" xfId="3" applyNumberFormat="1" applyFont="1" applyFill="1" applyBorder="1" applyAlignment="1">
      <alignment vertical="center"/>
    </xf>
    <xf numFmtId="0" fontId="15" fillId="0" borderId="41" xfId="3" applyFont="1" applyFill="1" applyBorder="1" applyAlignment="1">
      <alignment vertical="center"/>
    </xf>
    <xf numFmtId="20" fontId="15" fillId="0" borderId="40" xfId="3" applyNumberFormat="1" applyFont="1" applyBorder="1" applyAlignment="1">
      <alignment vertical="center"/>
    </xf>
    <xf numFmtId="20" fontId="15" fillId="0" borderId="41" xfId="3" applyNumberFormat="1" applyFont="1" applyBorder="1" applyAlignment="1">
      <alignment vertical="center"/>
    </xf>
    <xf numFmtId="20" fontId="15" fillId="0" borderId="39" xfId="3" applyNumberFormat="1" applyFont="1" applyFill="1" applyBorder="1" applyAlignment="1">
      <alignment vertical="center"/>
    </xf>
    <xf numFmtId="182" fontId="15" fillId="0" borderId="41" xfId="3" applyNumberFormat="1" applyFont="1" applyFill="1" applyBorder="1" applyAlignment="1">
      <alignment vertical="center"/>
    </xf>
    <xf numFmtId="20" fontId="15" fillId="0" borderId="39" xfId="3" applyNumberFormat="1" applyFont="1" applyBorder="1" applyAlignment="1">
      <alignment vertical="center"/>
    </xf>
    <xf numFmtId="178" fontId="15" fillId="0" borderId="39" xfId="3" applyNumberFormat="1" applyFont="1" applyFill="1" applyBorder="1" applyAlignment="1">
      <alignment vertical="center"/>
    </xf>
    <xf numFmtId="0" fontId="15" fillId="0" borderId="42" xfId="3" applyFont="1" applyFill="1" applyBorder="1" applyAlignment="1">
      <alignment vertical="center"/>
    </xf>
    <xf numFmtId="20" fontId="15" fillId="0" borderId="42" xfId="3" applyNumberFormat="1" applyFont="1" applyFill="1" applyBorder="1" applyAlignment="1">
      <alignment vertical="center"/>
    </xf>
    <xf numFmtId="0" fontId="15" fillId="0" borderId="44" xfId="3" applyFont="1" applyBorder="1" applyAlignment="1">
      <alignment vertical="center"/>
    </xf>
    <xf numFmtId="0" fontId="15" fillId="0" borderId="42" xfId="3" applyFont="1" applyBorder="1" applyAlignment="1">
      <alignment vertical="center"/>
    </xf>
    <xf numFmtId="0" fontId="15" fillId="0" borderId="43" xfId="3" applyFont="1" applyBorder="1" applyAlignment="1">
      <alignment vertical="center"/>
    </xf>
    <xf numFmtId="0" fontId="13" fillId="5" borderId="45" xfId="3" applyFont="1" applyFill="1" applyBorder="1">
      <alignment vertical="center"/>
    </xf>
    <xf numFmtId="0" fontId="13" fillId="5" borderId="46" xfId="3" applyFont="1" applyFill="1" applyBorder="1" applyAlignment="1">
      <alignment horizontal="center" vertical="center"/>
    </xf>
    <xf numFmtId="0" fontId="15" fillId="5" borderId="47" xfId="3" applyFont="1" applyFill="1" applyBorder="1" applyAlignment="1">
      <alignment vertical="center"/>
    </xf>
    <xf numFmtId="20" fontId="15" fillId="5" borderId="47" xfId="3" applyNumberFormat="1" applyFont="1" applyFill="1" applyBorder="1" applyAlignment="1">
      <alignment vertical="center"/>
    </xf>
    <xf numFmtId="0" fontId="15" fillId="5" borderId="45" xfId="3" applyFont="1" applyFill="1" applyBorder="1" applyAlignment="1">
      <alignment horizontal="right" vertical="center"/>
    </xf>
    <xf numFmtId="0" fontId="15" fillId="5" borderId="47" xfId="3" applyFont="1" applyFill="1" applyBorder="1" applyAlignment="1">
      <alignment horizontal="right" vertical="center"/>
    </xf>
    <xf numFmtId="0" fontId="15" fillId="5" borderId="48" xfId="3" applyFont="1" applyFill="1" applyBorder="1" applyAlignment="1">
      <alignment horizontal="right" vertical="center"/>
    </xf>
    <xf numFmtId="180" fontId="13" fillId="0" borderId="0" xfId="3" applyNumberFormat="1" applyFont="1" applyFill="1" applyBorder="1">
      <alignment vertical="center"/>
    </xf>
    <xf numFmtId="20" fontId="13" fillId="0" borderId="0" xfId="3" applyNumberFormat="1" applyFont="1" applyFill="1" applyBorder="1">
      <alignment vertical="center"/>
    </xf>
    <xf numFmtId="0" fontId="13" fillId="0" borderId="0" xfId="3" applyFont="1" applyFill="1" applyAlignment="1">
      <alignment horizontal="center" vertical="center"/>
    </xf>
    <xf numFmtId="0" fontId="13" fillId="0" borderId="0" xfId="3" applyFont="1" applyFill="1" applyAlignment="1">
      <alignment vertical="center"/>
    </xf>
    <xf numFmtId="0" fontId="31" fillId="0" borderId="0" xfId="3" applyFont="1" applyFill="1" applyAlignment="1">
      <alignment vertical="center"/>
    </xf>
    <xf numFmtId="0" fontId="13" fillId="4" borderId="0" xfId="3" applyFont="1" applyFill="1">
      <alignment vertical="center"/>
    </xf>
    <xf numFmtId="0" fontId="3" fillId="0" borderId="0" xfId="3" applyFont="1" applyFill="1" applyAlignment="1">
      <alignment horizontal="center" vertical="center"/>
    </xf>
    <xf numFmtId="0" fontId="3" fillId="0" borderId="0" xfId="3" applyFont="1" applyFill="1" applyAlignment="1">
      <alignment vertical="center"/>
    </xf>
    <xf numFmtId="0" fontId="26" fillId="0" borderId="0" xfId="3" applyFont="1" applyFill="1" applyAlignment="1">
      <alignment vertical="center"/>
    </xf>
    <xf numFmtId="0" fontId="3" fillId="4" borderId="0" xfId="3" applyFont="1" applyFill="1">
      <alignment vertical="center"/>
    </xf>
    <xf numFmtId="0" fontId="20" fillId="0" borderId="0" xfId="4" applyFont="1">
      <alignment vertical="center"/>
    </xf>
    <xf numFmtId="0" fontId="5" fillId="0" borderId="0" xfId="4" applyFont="1">
      <alignment vertical="center"/>
    </xf>
    <xf numFmtId="0" fontId="22" fillId="0" borderId="0" xfId="4" applyFont="1">
      <alignment vertical="center"/>
    </xf>
    <xf numFmtId="20" fontId="20" fillId="0" borderId="0" xfId="5" applyNumberFormat="1" applyFont="1" applyAlignment="1">
      <alignment vertical="center" wrapText="1"/>
    </xf>
    <xf numFmtId="176" fontId="9" fillId="6" borderId="0" xfId="6" applyNumberFormat="1" applyFont="1" applyFill="1" applyAlignment="1">
      <alignment vertical="center" shrinkToFit="1"/>
    </xf>
    <xf numFmtId="0" fontId="9" fillId="6" borderId="0" xfId="6" applyFont="1" applyFill="1" applyAlignment="1">
      <alignment horizontal="center" vertical="center" shrinkToFit="1"/>
    </xf>
    <xf numFmtId="20" fontId="20" fillId="0" borderId="0" xfId="7" applyNumberFormat="1" applyFont="1" applyAlignment="1" applyProtection="1">
      <alignment vertical="center" wrapText="1"/>
      <protection locked="0"/>
    </xf>
    <xf numFmtId="0" fontId="9" fillId="0" borderId="0" xfId="4" applyFont="1" applyAlignment="1">
      <alignment horizontal="center" vertical="center"/>
    </xf>
    <xf numFmtId="0" fontId="20" fillId="0" borderId="0" xfId="4" applyFont="1" applyAlignment="1">
      <alignment horizontal="right" vertical="center"/>
    </xf>
    <xf numFmtId="0" fontId="20" fillId="0" borderId="0" xfId="4" applyFont="1" applyAlignment="1">
      <alignment horizontal="center" vertical="center"/>
    </xf>
    <xf numFmtId="0" fontId="20" fillId="0" borderId="12" xfId="4" applyFont="1" applyBorder="1" applyAlignment="1">
      <alignment horizontal="center" vertical="center"/>
    </xf>
    <xf numFmtId="0" fontId="20" fillId="0" borderId="4" xfId="4" applyFont="1" applyBorder="1" applyAlignment="1">
      <alignment horizontal="center" vertical="center" wrapText="1"/>
    </xf>
    <xf numFmtId="0" fontId="20" fillId="0" borderId="12" xfId="8" applyFont="1" applyBorder="1" applyAlignment="1">
      <alignment horizontal="center" vertical="center"/>
    </xf>
    <xf numFmtId="183" fontId="38" fillId="0" borderId="12" xfId="4" applyNumberFormat="1" applyFont="1" applyBorder="1">
      <alignment vertical="center"/>
    </xf>
    <xf numFmtId="183" fontId="38" fillId="0" borderId="4" xfId="4" applyNumberFormat="1" applyFont="1" applyBorder="1" applyAlignment="1">
      <alignment horizontal="center" vertical="center"/>
    </xf>
    <xf numFmtId="38" fontId="38" fillId="0" borderId="12" xfId="2" applyFont="1" applyBorder="1">
      <alignment vertical="center"/>
    </xf>
    <xf numFmtId="184" fontId="38" fillId="0" borderId="12" xfId="4" applyNumberFormat="1" applyFont="1" applyBorder="1">
      <alignment vertical="center"/>
    </xf>
    <xf numFmtId="38" fontId="20" fillId="0" borderId="12" xfId="2" applyFont="1" applyBorder="1">
      <alignment vertical="center"/>
    </xf>
    <xf numFmtId="0" fontId="20" fillId="0" borderId="4" xfId="4" applyFont="1" applyBorder="1" applyAlignment="1">
      <alignment horizontal="center" vertical="center"/>
    </xf>
    <xf numFmtId="0" fontId="20" fillId="0" borderId="5" xfId="4" applyFont="1" applyBorder="1" applyAlignment="1">
      <alignment horizontal="center" vertical="center"/>
    </xf>
    <xf numFmtId="0" fontId="38" fillId="0" borderId="4" xfId="4" applyFont="1" applyBorder="1" applyAlignment="1">
      <alignment horizontal="center" vertical="center"/>
    </xf>
    <xf numFmtId="0" fontId="38" fillId="0" borderId="6" xfId="4" applyFont="1" applyBorder="1" applyAlignment="1">
      <alignment horizontal="center" vertical="center"/>
    </xf>
    <xf numFmtId="0" fontId="20" fillId="0" borderId="0" xfId="8" applyFont="1" applyAlignment="1">
      <alignment vertical="center"/>
    </xf>
    <xf numFmtId="0" fontId="5" fillId="0" borderId="0" xfId="8" applyFont="1" applyAlignment="1">
      <alignment vertical="center"/>
    </xf>
    <xf numFmtId="0" fontId="9" fillId="0" borderId="1" xfId="8" applyFont="1" applyBorder="1" applyAlignment="1">
      <alignment horizontal="center" vertical="center"/>
    </xf>
    <xf numFmtId="0" fontId="20" fillId="0" borderId="1" xfId="8" applyFont="1" applyBorder="1" applyAlignment="1">
      <alignment vertical="center"/>
    </xf>
    <xf numFmtId="0" fontId="20" fillId="0" borderId="0" xfId="8" applyFont="1" applyAlignment="1">
      <alignment horizontal="left" vertical="center"/>
    </xf>
    <xf numFmtId="3" fontId="20" fillId="0" borderId="0" xfId="9" applyNumberFormat="1" applyFont="1" applyAlignment="1">
      <alignment vertical="center" wrapText="1"/>
    </xf>
    <xf numFmtId="3" fontId="20" fillId="0" borderId="0" xfId="10" applyNumberFormat="1" applyFont="1" applyAlignment="1">
      <alignment vertical="center"/>
    </xf>
    <xf numFmtId="0" fontId="20" fillId="0" borderId="0" xfId="8" applyFont="1" applyAlignment="1">
      <alignment horizontal="right" vertical="center"/>
    </xf>
    <xf numFmtId="3" fontId="20" fillId="0" borderId="0" xfId="8" applyNumberFormat="1" applyFont="1" applyAlignment="1">
      <alignment vertical="center"/>
    </xf>
    <xf numFmtId="0" fontId="3" fillId="0" borderId="0" xfId="4" applyFont="1">
      <alignment vertical="center"/>
    </xf>
    <xf numFmtId="0" fontId="41" fillId="0" borderId="0" xfId="5" applyFont="1" applyAlignment="1">
      <alignment horizontal="center" vertical="center"/>
    </xf>
    <xf numFmtId="0" fontId="42" fillId="0" borderId="0" xfId="5" applyFont="1" applyAlignment="1">
      <alignment horizontal="center" vertical="center"/>
    </xf>
    <xf numFmtId="20" fontId="13" fillId="0" borderId="0" xfId="5" applyNumberFormat="1" applyFont="1" applyAlignment="1">
      <alignment vertical="center" wrapText="1"/>
    </xf>
    <xf numFmtId="49" fontId="41" fillId="2" borderId="12" xfId="5" applyNumberFormat="1" applyFont="1" applyFill="1" applyBorder="1" applyAlignment="1">
      <alignment horizontal="center" vertical="center"/>
    </xf>
    <xf numFmtId="0" fontId="41" fillId="0" borderId="12" xfId="5" applyFont="1" applyBorder="1" applyAlignment="1">
      <alignment horizontal="center" vertical="center"/>
    </xf>
    <xf numFmtId="49" fontId="46" fillId="0" borderId="12" xfId="5" applyNumberFormat="1" applyFont="1" applyBorder="1" applyAlignment="1">
      <alignment horizontal="center" vertical="center" wrapText="1"/>
    </xf>
    <xf numFmtId="49" fontId="46" fillId="2" borderId="4" xfId="5" applyNumberFormat="1" applyFont="1" applyFill="1" applyBorder="1" applyAlignment="1">
      <alignment horizontal="distributed" vertical="center" wrapText="1"/>
    </xf>
    <xf numFmtId="49" fontId="44" fillId="2" borderId="12" xfId="5" applyNumberFormat="1" applyFont="1" applyFill="1" applyBorder="1" applyAlignment="1">
      <alignment horizontal="center" vertical="center" wrapText="1"/>
    </xf>
    <xf numFmtId="49" fontId="46" fillId="2" borderId="6" xfId="5" applyNumberFormat="1" applyFont="1" applyFill="1" applyBorder="1" applyAlignment="1">
      <alignment horizontal="distributed" vertical="center" wrapText="1"/>
    </xf>
    <xf numFmtId="38" fontId="47" fillId="2" borderId="12" xfId="2" applyFont="1" applyFill="1" applyBorder="1">
      <alignment vertical="center"/>
    </xf>
    <xf numFmtId="0" fontId="41" fillId="0" borderId="53" xfId="5" applyFont="1" applyBorder="1" applyAlignment="1">
      <alignment horizontal="center" vertical="center"/>
    </xf>
    <xf numFmtId="0" fontId="50" fillId="0" borderId="0" xfId="5" applyFont="1" applyAlignment="1">
      <alignment horizontal="center" vertical="center"/>
    </xf>
    <xf numFmtId="0" fontId="41" fillId="2" borderId="0" xfId="5" applyFont="1" applyFill="1" applyAlignment="1">
      <alignment horizontal="distributed" vertical="center"/>
    </xf>
    <xf numFmtId="0" fontId="41" fillId="2" borderId="0" xfId="5" applyFont="1" applyFill="1" applyAlignment="1">
      <alignment horizontal="center" vertical="center"/>
    </xf>
    <xf numFmtId="186" fontId="41" fillId="2" borderId="0" xfId="5" applyNumberFormat="1" applyFont="1" applyFill="1" applyAlignment="1">
      <alignment horizontal="right" vertical="center"/>
    </xf>
    <xf numFmtId="0" fontId="51" fillId="0" borderId="0" xfId="5" applyFont="1" applyAlignment="1">
      <alignment vertical="center"/>
    </xf>
    <xf numFmtId="0" fontId="44" fillId="0" borderId="0" xfId="5" applyFont="1" applyAlignment="1">
      <alignment horizontal="center" vertical="center"/>
    </xf>
    <xf numFmtId="0" fontId="44" fillId="2" borderId="0" xfId="5" applyFont="1" applyFill="1" applyAlignment="1">
      <alignment horizontal="distributed" vertical="center"/>
    </xf>
    <xf numFmtId="0" fontId="44" fillId="2" borderId="0" xfId="5" applyFont="1" applyFill="1" applyAlignment="1">
      <alignment horizontal="center" vertical="center"/>
    </xf>
    <xf numFmtId="186" fontId="44" fillId="2" borderId="0" xfId="5" applyNumberFormat="1" applyFont="1" applyFill="1" applyAlignment="1">
      <alignment horizontal="right" vertical="center"/>
    </xf>
    <xf numFmtId="3" fontId="51" fillId="0" borderId="0" xfId="10" applyNumberFormat="1" applyFont="1" applyAlignment="1">
      <alignment vertical="center"/>
    </xf>
    <xf numFmtId="0" fontId="44" fillId="0" borderId="0" xfId="8" applyFont="1" applyAlignment="1">
      <alignment vertical="center"/>
    </xf>
    <xf numFmtId="3" fontId="44" fillId="0" borderId="0" xfId="8" applyNumberFormat="1" applyFont="1" applyAlignment="1">
      <alignment vertical="center"/>
    </xf>
    <xf numFmtId="3" fontId="44" fillId="0" borderId="0" xfId="10" applyNumberFormat="1" applyFont="1" applyAlignment="1">
      <alignment vertical="center"/>
    </xf>
    <xf numFmtId="0" fontId="51" fillId="0" borderId="0" xfId="5" applyFont="1" applyAlignment="1">
      <alignment horizontal="left" vertical="center"/>
    </xf>
    <xf numFmtId="20" fontId="41" fillId="0" borderId="0" xfId="7" applyNumberFormat="1" applyFont="1" applyProtection="1">
      <alignment vertical="center"/>
      <protection locked="0"/>
    </xf>
    <xf numFmtId="0" fontId="41" fillId="0" borderId="0" xfId="7" applyFont="1">
      <alignment vertical="center"/>
    </xf>
    <xf numFmtId="0" fontId="52" fillId="0" borderId="0" xfId="7" applyFont="1" applyAlignment="1">
      <alignment horizontal="center" vertical="center"/>
    </xf>
    <xf numFmtId="20" fontId="41" fillId="0" borderId="0" xfId="7" applyNumberFormat="1" applyFont="1" applyAlignment="1" applyProtection="1">
      <alignment horizontal="center" vertical="center"/>
      <protection locked="0"/>
    </xf>
    <xf numFmtId="49" fontId="51" fillId="2" borderId="12" xfId="5" applyNumberFormat="1" applyFont="1" applyFill="1" applyBorder="1" applyAlignment="1">
      <alignment horizontal="center" vertical="center" wrapText="1"/>
    </xf>
    <xf numFmtId="49" fontId="50" fillId="2" borderId="12" xfId="5" applyNumberFormat="1" applyFont="1" applyFill="1" applyBorder="1" applyAlignment="1">
      <alignment horizontal="center" vertical="center" wrapText="1"/>
    </xf>
    <xf numFmtId="38" fontId="53" fillId="2" borderId="12" xfId="2" applyFont="1" applyFill="1" applyBorder="1">
      <alignment vertical="center"/>
    </xf>
    <xf numFmtId="38" fontId="54" fillId="4" borderId="4" xfId="2" applyFont="1" applyFill="1" applyBorder="1">
      <alignment vertical="center"/>
    </xf>
    <xf numFmtId="38" fontId="54" fillId="4" borderId="12" xfId="2" applyFont="1" applyFill="1" applyBorder="1">
      <alignment vertical="center"/>
    </xf>
    <xf numFmtId="49" fontId="46" fillId="2" borderId="12" xfId="5" applyNumberFormat="1" applyFont="1" applyFill="1" applyBorder="1" applyAlignment="1">
      <alignment horizontal="distributed" vertical="center" wrapText="1"/>
    </xf>
    <xf numFmtId="0" fontId="41" fillId="0" borderId="52" xfId="5" applyFont="1" applyBorder="1" applyAlignment="1">
      <alignment horizontal="center" vertical="center"/>
    </xf>
    <xf numFmtId="185" fontId="20" fillId="0" borderId="0" xfId="8" applyNumberFormat="1" applyFont="1" applyAlignment="1">
      <alignment vertical="center"/>
    </xf>
    <xf numFmtId="185" fontId="22" fillId="0" borderId="0" xfId="8" applyNumberFormat="1" applyFont="1" applyAlignment="1">
      <alignment vertical="center"/>
    </xf>
    <xf numFmtId="3" fontId="22" fillId="0" borderId="0" xfId="8" applyNumberFormat="1" applyFont="1" applyAlignment="1">
      <alignment vertical="center"/>
    </xf>
    <xf numFmtId="0" fontId="22" fillId="0" borderId="0" xfId="8" applyFont="1" applyAlignment="1">
      <alignment vertical="center"/>
    </xf>
    <xf numFmtId="0" fontId="20" fillId="0" borderId="0" xfId="8" applyFont="1" applyAlignment="1">
      <alignment horizontal="center" vertical="center"/>
    </xf>
    <xf numFmtId="20" fontId="43" fillId="0" borderId="0" xfId="5" applyNumberFormat="1" applyFont="1" applyAlignment="1">
      <alignment vertical="center" wrapText="1"/>
    </xf>
    <xf numFmtId="0" fontId="9" fillId="0" borderId="0" xfId="8" applyFont="1" applyAlignment="1">
      <alignment vertical="center"/>
    </xf>
    <xf numFmtId="0" fontId="20" fillId="0" borderId="0" xfId="9" applyFont="1" applyAlignment="1">
      <alignment vertical="center"/>
    </xf>
    <xf numFmtId="0" fontId="20" fillId="0" borderId="0" xfId="9" applyFont="1" applyAlignment="1">
      <alignment vertical="center" wrapText="1"/>
    </xf>
    <xf numFmtId="185" fontId="20" fillId="0" borderId="12" xfId="8" applyNumberFormat="1" applyFont="1" applyBorder="1" applyAlignment="1">
      <alignment horizontal="center" vertical="center"/>
    </xf>
    <xf numFmtId="0" fontId="20" fillId="0" borderId="12" xfId="4" applyFont="1" applyBorder="1">
      <alignment vertical="center"/>
    </xf>
    <xf numFmtId="0" fontId="38" fillId="0" borderId="12" xfId="8" applyFont="1" applyBorder="1" applyAlignment="1">
      <alignment vertical="center"/>
    </xf>
    <xf numFmtId="0" fontId="20" fillId="0" borderId="12" xfId="8" applyFont="1" applyBorder="1" applyAlignment="1">
      <alignment vertical="center"/>
    </xf>
    <xf numFmtId="3" fontId="20" fillId="0" borderId="0" xfId="12" applyNumberFormat="1" applyFont="1" applyAlignment="1">
      <alignment horizontal="right" vertical="center"/>
    </xf>
    <xf numFmtId="3" fontId="9" fillId="0" borderId="0" xfId="8" applyNumberFormat="1" applyFont="1" applyAlignment="1">
      <alignment horizontal="right" vertical="center"/>
    </xf>
    <xf numFmtId="3" fontId="9" fillId="0" borderId="0" xfId="10" applyNumberFormat="1" applyFont="1" applyAlignment="1">
      <alignment vertical="center"/>
    </xf>
    <xf numFmtId="3" fontId="20" fillId="0" borderId="0" xfId="8" applyNumberFormat="1" applyFont="1" applyAlignment="1">
      <alignment horizontal="right" vertical="center"/>
    </xf>
    <xf numFmtId="0" fontId="51" fillId="0" borderId="0" xfId="8" applyFont="1" applyAlignment="1">
      <alignment vertical="center"/>
    </xf>
    <xf numFmtId="186" fontId="51" fillId="0" borderId="0" xfId="13" applyNumberFormat="1" applyFont="1">
      <alignment vertical="center"/>
    </xf>
    <xf numFmtId="0" fontId="22" fillId="0" borderId="0" xfId="4" applyFont="1" applyAlignment="1">
      <alignment horizontal="center" vertical="center"/>
    </xf>
    <xf numFmtId="0" fontId="20" fillId="0" borderId="0" xfId="3" applyFont="1" applyAlignment="1">
      <alignment vertical="center" wrapText="1"/>
    </xf>
    <xf numFmtId="20" fontId="20" fillId="0" borderId="0" xfId="5" applyNumberFormat="1" applyFont="1" applyAlignment="1">
      <alignment horizontal="left" vertical="center" wrapText="1"/>
    </xf>
    <xf numFmtId="0" fontId="20" fillId="0" borderId="12" xfId="4" applyFont="1" applyBorder="1" applyAlignment="1">
      <alignment horizontal="center" vertical="center" wrapText="1"/>
    </xf>
    <xf numFmtId="186" fontId="38" fillId="0" borderId="12" xfId="4" applyNumberFormat="1" applyFont="1" applyBorder="1">
      <alignment vertical="center"/>
    </xf>
    <xf numFmtId="186" fontId="20" fillId="0" borderId="12" xfId="4" applyNumberFormat="1" applyFont="1" applyBorder="1">
      <alignment vertical="center"/>
    </xf>
    <xf numFmtId="0" fontId="38" fillId="0" borderId="0" xfId="4" applyFont="1">
      <alignment vertical="center"/>
    </xf>
    <xf numFmtId="0" fontId="58" fillId="0" borderId="12" xfId="8" applyFont="1" applyBorder="1" applyAlignment="1">
      <alignment vertical="center" shrinkToFit="1"/>
    </xf>
    <xf numFmtId="0" fontId="59" fillId="0" borderId="0" xfId="8" applyFont="1" applyAlignment="1">
      <alignment vertical="center"/>
    </xf>
    <xf numFmtId="0" fontId="22" fillId="0" borderId="6" xfId="8" applyFont="1" applyBorder="1" applyAlignment="1">
      <alignment horizontal="center" vertical="center"/>
    </xf>
    <xf numFmtId="3" fontId="20" fillId="0" borderId="4" xfId="8" applyNumberFormat="1" applyFont="1" applyBorder="1" applyAlignment="1">
      <alignment horizontal="center" vertical="center"/>
    </xf>
    <xf numFmtId="188" fontId="38" fillId="0" borderId="4" xfId="11" applyNumberFormat="1" applyFont="1" applyBorder="1" applyAlignment="1">
      <alignment horizontal="center" vertical="center"/>
    </xf>
    <xf numFmtId="0" fontId="38" fillId="0" borderId="12" xfId="8" applyFont="1" applyBorder="1" applyAlignment="1">
      <alignment horizontal="center" vertical="center" wrapText="1"/>
    </xf>
    <xf numFmtId="0" fontId="38" fillId="0" borderId="12" xfId="8" applyFont="1" applyBorder="1" applyAlignment="1">
      <alignment vertical="center" wrapText="1"/>
    </xf>
    <xf numFmtId="0" fontId="61" fillId="0" borderId="12" xfId="8" applyFont="1" applyBorder="1" applyAlignment="1">
      <alignment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176" fontId="8" fillId="3" borderId="9" xfId="2" applyNumberFormat="1" applyFont="1" applyFill="1" applyBorder="1" applyAlignment="1">
      <alignment horizontal="right" vertical="center"/>
    </xf>
    <xf numFmtId="176" fontId="8" fillId="3" borderId="0" xfId="2" applyNumberFormat="1" applyFont="1" applyFill="1" applyAlignment="1">
      <alignment horizontal="right" vertical="center"/>
    </xf>
    <xf numFmtId="176" fontId="8" fillId="3" borderId="8" xfId="2" applyNumberFormat="1" applyFont="1" applyFill="1" applyBorder="1" applyAlignment="1">
      <alignment horizontal="right" vertical="center"/>
    </xf>
    <xf numFmtId="38" fontId="3" fillId="3" borderId="0" xfId="2" applyFont="1" applyFill="1" applyAlignment="1">
      <alignment horizontal="center" vertical="center" shrinkToFit="1"/>
    </xf>
    <xf numFmtId="188" fontId="20" fillId="7" borderId="4" xfId="8" applyNumberFormat="1" applyFont="1" applyFill="1" applyBorder="1" applyAlignment="1">
      <alignment horizontal="right" vertical="center"/>
    </xf>
    <xf numFmtId="186" fontId="20" fillId="7" borderId="12" xfId="4" applyNumberFormat="1" applyFont="1" applyFill="1" applyBorder="1">
      <alignment vertical="center"/>
    </xf>
    <xf numFmtId="187" fontId="55" fillId="7" borderId="16" xfId="5" applyNumberFormat="1" applyFont="1" applyFill="1" applyBorder="1" applyAlignment="1">
      <alignment horizontal="center" vertical="center" wrapText="1"/>
    </xf>
    <xf numFmtId="38" fontId="41" fillId="7" borderId="12" xfId="2" applyFont="1" applyFill="1" applyBorder="1">
      <alignment vertical="center"/>
    </xf>
    <xf numFmtId="38" fontId="41" fillId="7" borderId="53" xfId="5" applyNumberFormat="1" applyFont="1" applyFill="1" applyBorder="1" applyAlignment="1">
      <alignment vertical="center" shrinkToFit="1"/>
    </xf>
    <xf numFmtId="38" fontId="20" fillId="7" borderId="12" xfId="2" applyFont="1" applyFill="1" applyBorder="1">
      <alignment vertical="center"/>
    </xf>
    <xf numFmtId="20" fontId="31" fillId="7" borderId="35" xfId="3" applyNumberFormat="1" applyFont="1" applyFill="1" applyBorder="1" applyAlignment="1">
      <alignment vertical="center"/>
    </xf>
    <xf numFmtId="182" fontId="13" fillId="7" borderId="36" xfId="3" applyNumberFormat="1" applyFont="1" applyFill="1" applyBorder="1" applyAlignment="1">
      <alignment vertical="center"/>
    </xf>
    <xf numFmtId="20" fontId="31" fillId="7" borderId="40" xfId="3" applyNumberFormat="1" applyFont="1" applyFill="1" applyBorder="1" applyAlignment="1">
      <alignment vertical="center"/>
    </xf>
    <xf numFmtId="182" fontId="13" fillId="7" borderId="41" xfId="3" applyNumberFormat="1" applyFont="1" applyFill="1" applyBorder="1" applyAlignment="1">
      <alignment vertical="center"/>
    </xf>
    <xf numFmtId="20" fontId="31" fillId="7" borderId="42" xfId="3" applyNumberFormat="1" applyFont="1" applyFill="1" applyBorder="1" applyAlignment="1">
      <alignment vertical="center"/>
    </xf>
    <xf numFmtId="182" fontId="13" fillId="7" borderId="43" xfId="3" applyNumberFormat="1" applyFont="1" applyFill="1" applyBorder="1" applyAlignment="1">
      <alignment vertical="center"/>
    </xf>
    <xf numFmtId="20" fontId="31" fillId="7" borderId="47" xfId="3" applyNumberFormat="1" applyFont="1" applyFill="1" applyBorder="1" applyAlignment="1">
      <alignment vertical="center"/>
    </xf>
    <xf numFmtId="182" fontId="13" fillId="7" borderId="48" xfId="3" applyNumberFormat="1" applyFont="1" applyFill="1" applyBorder="1" applyAlignment="1">
      <alignment vertical="center"/>
    </xf>
    <xf numFmtId="178" fontId="13" fillId="7" borderId="51" xfId="3" applyNumberFormat="1" applyFont="1" applyFill="1" applyBorder="1">
      <alignment vertical="center"/>
    </xf>
    <xf numFmtId="178" fontId="13" fillId="7" borderId="31" xfId="3" applyNumberFormat="1" applyFont="1" applyFill="1" applyBorder="1">
      <alignment vertical="center"/>
    </xf>
    <xf numFmtId="178" fontId="13" fillId="7" borderId="32" xfId="3" applyNumberFormat="1" applyFont="1" applyFill="1" applyBorder="1">
      <alignment vertical="center"/>
    </xf>
    <xf numFmtId="178" fontId="17" fillId="7" borderId="17" xfId="3" applyNumberFormat="1" applyFont="1" applyFill="1" applyBorder="1">
      <alignment vertical="center"/>
    </xf>
    <xf numFmtId="178" fontId="3" fillId="7" borderId="17" xfId="3" applyNumberFormat="1" applyFont="1" applyFill="1" applyBorder="1">
      <alignment vertical="center"/>
    </xf>
    <xf numFmtId="178" fontId="3" fillId="7" borderId="12" xfId="3" applyNumberFormat="1" applyFont="1" applyFill="1" applyBorder="1">
      <alignment vertical="center"/>
    </xf>
    <xf numFmtId="178" fontId="18" fillId="7" borderId="12" xfId="3" applyNumberFormat="1" applyFont="1" applyFill="1" applyBorder="1">
      <alignment vertical="center"/>
    </xf>
    <xf numFmtId="178" fontId="13" fillId="7" borderId="12" xfId="3" applyNumberFormat="1" applyFont="1" applyFill="1" applyBorder="1">
      <alignment vertical="center"/>
    </xf>
    <xf numFmtId="0" fontId="13" fillId="7" borderId="12" xfId="3" applyFont="1" applyFill="1" applyBorder="1">
      <alignment vertical="center"/>
    </xf>
    <xf numFmtId="38" fontId="3" fillId="3" borderId="0" xfId="2" applyFont="1" applyFill="1" applyAlignment="1" applyProtection="1">
      <alignment horizontal="center" vertical="center"/>
      <protection locked="0"/>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8" xfId="1" applyFont="1" applyBorder="1" applyAlignment="1">
      <alignment horizontal="left" vertical="center" wrapText="1"/>
    </xf>
    <xf numFmtId="176" fontId="8" fillId="7" borderId="9" xfId="2" applyNumberFormat="1" applyFont="1" applyFill="1" applyBorder="1" applyAlignment="1">
      <alignment horizontal="right" vertical="center"/>
    </xf>
    <xf numFmtId="176" fontId="8" fillId="3" borderId="0" xfId="2" applyNumberFormat="1" applyFont="1" applyFill="1" applyAlignment="1">
      <alignment horizontal="right" vertical="center"/>
    </xf>
    <xf numFmtId="176" fontId="8" fillId="3" borderId="8" xfId="2" applyNumberFormat="1" applyFont="1" applyFill="1" applyBorder="1" applyAlignment="1">
      <alignment horizontal="right" vertical="center"/>
    </xf>
    <xf numFmtId="176" fontId="9" fillId="3" borderId="9" xfId="2" applyNumberFormat="1" applyFont="1" applyFill="1" applyBorder="1" applyAlignment="1">
      <alignment horizontal="center" vertical="center"/>
    </xf>
    <xf numFmtId="176" fontId="9" fillId="3" borderId="0" xfId="2" applyNumberFormat="1" applyFont="1" applyFill="1" applyAlignment="1">
      <alignment horizontal="center" vertical="center"/>
    </xf>
    <xf numFmtId="176" fontId="10" fillId="7" borderId="0" xfId="2" applyNumberFormat="1" applyFont="1" applyFill="1" applyAlignment="1">
      <alignment horizontal="right" vertical="center"/>
    </xf>
    <xf numFmtId="176" fontId="10" fillId="3" borderId="0" xfId="2" applyNumberFormat="1" applyFont="1" applyFill="1" applyAlignment="1">
      <alignment horizontal="right" vertical="center"/>
    </xf>
    <xf numFmtId="176" fontId="10" fillId="3" borderId="8" xfId="2" applyNumberFormat="1" applyFont="1" applyFill="1" applyBorder="1" applyAlignment="1">
      <alignment horizontal="right" vertical="center"/>
    </xf>
    <xf numFmtId="176" fontId="8" fillId="3" borderId="9" xfId="2" applyNumberFormat="1" applyFont="1" applyFill="1" applyBorder="1" applyAlignment="1">
      <alignment horizontal="center" vertical="center"/>
    </xf>
    <xf numFmtId="176" fontId="8" fillId="3" borderId="0" xfId="2" applyNumberFormat="1" applyFont="1" applyFill="1" applyAlignment="1">
      <alignment horizontal="center" vertical="center"/>
    </xf>
    <xf numFmtId="178" fontId="3" fillId="7" borderId="0" xfId="2" applyNumberFormat="1" applyFont="1" applyFill="1" applyAlignment="1">
      <alignment horizontal="right" vertical="center" shrinkToFit="1"/>
    </xf>
    <xf numFmtId="178" fontId="3" fillId="3" borderId="0" xfId="2" applyNumberFormat="1" applyFont="1" applyFill="1" applyAlignment="1">
      <alignment horizontal="right" vertical="center" shrinkToFit="1"/>
    </xf>
    <xf numFmtId="176" fontId="3" fillId="7" borderId="0" xfId="2" applyNumberFormat="1" applyFont="1" applyFill="1" applyAlignment="1">
      <alignment horizontal="right" vertical="center" shrinkToFit="1"/>
    </xf>
    <xf numFmtId="176" fontId="3" fillId="3" borderId="0" xfId="2" applyNumberFormat="1" applyFont="1" applyFill="1" applyAlignment="1">
      <alignment horizontal="right" vertical="center" shrinkToFit="1"/>
    </xf>
    <xf numFmtId="176" fontId="3" fillId="0" borderId="0" xfId="1" applyNumberFormat="1" applyFont="1" applyAlignment="1">
      <alignment horizontal="justify" vertical="center" wrapText="1"/>
    </xf>
    <xf numFmtId="0" fontId="3" fillId="0" borderId="0" xfId="1" applyFont="1" applyAlignment="1">
      <alignment horizontal="justify" vertical="center" wrapText="1"/>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179" fontId="3" fillId="3" borderId="0" xfId="2" applyNumberFormat="1" applyFont="1" applyFill="1" applyAlignment="1">
      <alignment horizontal="right" vertical="center" shrinkToFit="1"/>
    </xf>
    <xf numFmtId="0" fontId="3" fillId="0" borderId="7" xfId="1" applyFont="1" applyBorder="1" applyAlignment="1">
      <alignment horizontal="center" vertical="center" wrapText="1"/>
    </xf>
    <xf numFmtId="0" fontId="3" fillId="2" borderId="9" xfId="1" applyFont="1" applyFill="1" applyBorder="1" applyAlignment="1">
      <alignment horizontal="left" vertical="center" wrapText="1"/>
    </xf>
    <xf numFmtId="0" fontId="3" fillId="2" borderId="0" xfId="1" applyFont="1" applyFill="1" applyAlignment="1">
      <alignment horizontal="left" vertical="center" wrapText="1"/>
    </xf>
    <xf numFmtId="180" fontId="3" fillId="3" borderId="0" xfId="2" applyNumberFormat="1" applyFont="1" applyFill="1" applyAlignment="1">
      <alignment horizontal="right" vertical="center" shrinkToFit="1"/>
    </xf>
    <xf numFmtId="176" fontId="3" fillId="7" borderId="0" xfId="2" applyNumberFormat="1" applyFont="1" applyFill="1" applyAlignment="1">
      <alignment horizontal="center" vertical="center" shrinkToFit="1"/>
    </xf>
    <xf numFmtId="176" fontId="3" fillId="3" borderId="0" xfId="2" applyNumberFormat="1" applyFont="1" applyFill="1" applyAlignment="1">
      <alignment horizontal="center" vertical="center" shrinkToFit="1"/>
    </xf>
    <xf numFmtId="38" fontId="3" fillId="3" borderId="0" xfId="2" applyFont="1" applyFill="1" applyAlignment="1">
      <alignment horizontal="center" vertical="center" shrinkToFit="1"/>
    </xf>
    <xf numFmtId="38" fontId="8" fillId="3" borderId="0" xfId="2" applyFont="1" applyFill="1" applyAlignment="1">
      <alignment horizontal="center" vertical="center"/>
    </xf>
    <xf numFmtId="176" fontId="8" fillId="3" borderId="9" xfId="2" applyNumberFormat="1" applyFont="1" applyFill="1" applyBorder="1" applyAlignment="1">
      <alignment horizontal="left" vertical="center"/>
    </xf>
    <xf numFmtId="176" fontId="8" fillId="3" borderId="0" xfId="2" applyNumberFormat="1" applyFont="1" applyFill="1" applyAlignment="1">
      <alignment horizontal="left" vertical="center"/>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8" xfId="1" applyFont="1" applyBorder="1" applyAlignment="1">
      <alignment horizontal="center" vertical="center" wrapText="1"/>
    </xf>
    <xf numFmtId="0" fontId="3" fillId="0" borderId="12" xfId="1" applyFont="1" applyBorder="1" applyAlignment="1">
      <alignment horizontal="center" vertical="center"/>
    </xf>
    <xf numFmtId="10" fontId="3" fillId="0" borderId="12" xfId="1" applyNumberFormat="1" applyFont="1" applyBorder="1" applyAlignment="1">
      <alignment horizontal="center" vertical="center"/>
    </xf>
    <xf numFmtId="176" fontId="8" fillId="0" borderId="9" xfId="2" applyNumberFormat="1" applyFont="1" applyFill="1" applyBorder="1" applyAlignment="1">
      <alignment horizontal="left" vertical="center"/>
    </xf>
    <xf numFmtId="176" fontId="8" fillId="0" borderId="0" xfId="2" applyNumberFormat="1" applyFont="1" applyFill="1" applyAlignment="1">
      <alignment horizontal="left" vertical="center"/>
    </xf>
    <xf numFmtId="176" fontId="8" fillId="7" borderId="4" xfId="2" applyNumberFormat="1" applyFont="1" applyFill="1" applyBorder="1" applyAlignment="1">
      <alignment horizontal="right" vertical="center" shrinkToFit="1"/>
    </xf>
    <xf numFmtId="176" fontId="8" fillId="0" borderId="5" xfId="2" applyNumberFormat="1" applyFont="1" applyBorder="1" applyAlignment="1">
      <alignment horizontal="right" vertical="center" shrinkToFit="1"/>
    </xf>
    <xf numFmtId="176" fontId="8" fillId="0" borderId="6" xfId="2" applyNumberFormat="1" applyFont="1" applyBorder="1" applyAlignment="1">
      <alignment horizontal="right" vertical="center" shrinkToFit="1"/>
    </xf>
    <xf numFmtId="9" fontId="11" fillId="8" borderId="5" xfId="2" applyNumberFormat="1" applyFont="1" applyFill="1" applyBorder="1" applyAlignment="1">
      <alignment horizontal="left" vertical="center" shrinkToFit="1"/>
    </xf>
    <xf numFmtId="9" fontId="11" fillId="8" borderId="6" xfId="2" applyNumberFormat="1" applyFont="1" applyFill="1" applyBorder="1" applyAlignment="1">
      <alignment horizontal="left" vertical="center" shrinkToFit="1"/>
    </xf>
    <xf numFmtId="0" fontId="15" fillId="0" borderId="5" xfId="3" applyFont="1" applyBorder="1" applyAlignment="1">
      <alignment horizontal="left" vertical="center"/>
    </xf>
    <xf numFmtId="0" fontId="15" fillId="0" borderId="6" xfId="3" applyFont="1" applyBorder="1" applyAlignment="1">
      <alignment horizontal="left" vertical="center"/>
    </xf>
    <xf numFmtId="0" fontId="13" fillId="0" borderId="4" xfId="3" applyFont="1" applyFill="1" applyBorder="1" applyAlignment="1">
      <alignment horizontal="center" vertical="center"/>
    </xf>
    <xf numFmtId="0" fontId="13" fillId="0" borderId="5" xfId="3" applyFont="1" applyFill="1" applyBorder="1" applyAlignment="1">
      <alignment horizontal="center" vertical="center"/>
    </xf>
    <xf numFmtId="20" fontId="13" fillId="0" borderId="4" xfId="3" applyNumberFormat="1" applyFont="1" applyFill="1" applyBorder="1" applyAlignment="1">
      <alignment horizontal="left" vertical="center" wrapText="1" shrinkToFit="1"/>
    </xf>
    <xf numFmtId="20" fontId="13" fillId="0" borderId="5" xfId="3" applyNumberFormat="1" applyFont="1" applyFill="1" applyBorder="1" applyAlignment="1">
      <alignment horizontal="left" vertical="center" wrapText="1" shrinkToFit="1"/>
    </xf>
    <xf numFmtId="20" fontId="13" fillId="0" borderId="6" xfId="3" applyNumberFormat="1" applyFont="1" applyFill="1" applyBorder="1" applyAlignment="1">
      <alignment horizontal="left" vertical="center" wrapText="1" shrinkToFit="1"/>
    </xf>
    <xf numFmtId="0" fontId="15" fillId="0" borderId="10"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11" xfId="3" applyFont="1" applyFill="1" applyBorder="1" applyAlignment="1">
      <alignment horizontal="center" vertical="center"/>
    </xf>
    <xf numFmtId="0" fontId="15" fillId="0" borderId="12" xfId="3" applyFont="1" applyFill="1" applyBorder="1" applyAlignment="1">
      <alignment horizontal="center" vertical="center"/>
    </xf>
    <xf numFmtId="0" fontId="13" fillId="0" borderId="13" xfId="3" applyFont="1" applyFill="1" applyBorder="1" applyAlignment="1">
      <alignment horizontal="center" vertical="center"/>
    </xf>
    <xf numFmtId="0" fontId="15" fillId="0" borderId="15" xfId="3" applyFont="1" applyBorder="1" applyAlignment="1">
      <alignment horizontal="left" vertical="center"/>
    </xf>
    <xf numFmtId="0" fontId="15" fillId="0" borderId="16" xfId="3" applyFont="1" applyBorder="1" applyAlignment="1">
      <alignment horizontal="left" vertical="center"/>
    </xf>
    <xf numFmtId="0" fontId="13" fillId="0" borderId="0" xfId="3" applyFont="1" applyAlignment="1">
      <alignment horizontal="left" vertical="center"/>
    </xf>
    <xf numFmtId="0" fontId="13" fillId="0" borderId="12" xfId="3" applyFont="1" applyBorder="1" applyAlignment="1">
      <alignment horizontal="center" vertical="center"/>
    </xf>
    <xf numFmtId="0" fontId="13" fillId="0" borderId="0" xfId="3" applyFont="1" applyAlignment="1">
      <alignment horizontal="left" vertical="center" shrinkToFit="1"/>
    </xf>
    <xf numFmtId="0" fontId="24" fillId="0" borderId="0" xfId="3" applyFont="1" applyFill="1" applyAlignment="1">
      <alignment horizontal="center" vertical="center"/>
    </xf>
    <xf numFmtId="55" fontId="25" fillId="0" borderId="18" xfId="3" applyNumberFormat="1" applyFont="1" applyBorder="1" applyAlignment="1">
      <alignment horizontal="center" vertical="center" shrinkToFit="1"/>
    </xf>
    <xf numFmtId="55" fontId="25" fillId="0" borderId="19" xfId="3" applyNumberFormat="1" applyFont="1" applyBorder="1" applyAlignment="1">
      <alignment horizontal="center" vertical="center" shrinkToFit="1"/>
    </xf>
    <xf numFmtId="55" fontId="25" fillId="0" borderId="20" xfId="3" applyNumberFormat="1" applyFont="1" applyBorder="1" applyAlignment="1">
      <alignment horizontal="center" vertical="center" shrinkToFit="1"/>
    </xf>
    <xf numFmtId="55" fontId="25" fillId="0" borderId="21" xfId="3" applyNumberFormat="1" applyFont="1" applyBorder="1" applyAlignment="1">
      <alignment horizontal="center" vertical="center" shrinkToFit="1"/>
    </xf>
    <xf numFmtId="55" fontId="25" fillId="0" borderId="22" xfId="3" applyNumberFormat="1" applyFont="1" applyBorder="1" applyAlignment="1">
      <alignment horizontal="center" vertical="center" shrinkToFit="1"/>
    </xf>
    <xf numFmtId="55" fontId="25" fillId="0" borderId="23" xfId="3" applyNumberFormat="1" applyFont="1" applyBorder="1" applyAlignment="1">
      <alignment horizontal="center" vertical="center" shrinkToFit="1"/>
    </xf>
    <xf numFmtId="0" fontId="7" fillId="0" borderId="4" xfId="3" applyFont="1" applyFill="1" applyBorder="1" applyAlignment="1">
      <alignment horizontal="center" vertical="center"/>
    </xf>
    <xf numFmtId="0" fontId="7" fillId="0" borderId="5" xfId="3" applyFont="1" applyFill="1" applyBorder="1" applyAlignment="1">
      <alignment horizontal="center" vertical="center"/>
    </xf>
    <xf numFmtId="20" fontId="28" fillId="0" borderId="4" xfId="3" applyNumberFormat="1" applyFont="1" applyFill="1" applyBorder="1" applyAlignment="1">
      <alignment horizontal="left" vertical="center" wrapText="1"/>
    </xf>
    <xf numFmtId="20" fontId="28" fillId="0" borderId="5" xfId="3" applyNumberFormat="1" applyFont="1" applyFill="1" applyBorder="1" applyAlignment="1">
      <alignment horizontal="left" vertical="center" wrapText="1"/>
    </xf>
    <xf numFmtId="20" fontId="28" fillId="0" borderId="6" xfId="3" applyNumberFormat="1" applyFont="1" applyFill="1" applyBorder="1" applyAlignment="1">
      <alignment horizontal="left" vertical="center" wrapText="1"/>
    </xf>
    <xf numFmtId="0" fontId="29" fillId="0" borderId="10" xfId="3" applyFont="1" applyBorder="1" applyAlignment="1">
      <alignment horizontal="center" vertical="center"/>
    </xf>
    <xf numFmtId="0" fontId="29" fillId="0" borderId="1" xfId="3" applyFont="1" applyBorder="1" applyAlignment="1">
      <alignment horizontal="center" vertical="center"/>
    </xf>
    <xf numFmtId="0" fontId="29" fillId="0" borderId="11" xfId="3" applyFont="1" applyBorder="1" applyAlignment="1">
      <alignment horizontal="center" vertical="center"/>
    </xf>
    <xf numFmtId="0" fontId="34" fillId="5" borderId="37" xfId="3" applyFont="1" applyFill="1" applyBorder="1" applyAlignment="1">
      <alignment horizontal="center" vertical="center"/>
    </xf>
    <xf numFmtId="0" fontId="34" fillId="5" borderId="38" xfId="3" applyFont="1" applyFill="1" applyBorder="1" applyAlignment="1">
      <alignment horizontal="center" vertical="center"/>
    </xf>
    <xf numFmtId="0" fontId="7" fillId="0" borderId="6" xfId="3" applyFont="1" applyFill="1" applyBorder="1" applyAlignment="1">
      <alignment horizontal="center" vertical="center"/>
    </xf>
    <xf numFmtId="0" fontId="29" fillId="0" borderId="5" xfId="3" applyFont="1" applyBorder="1" applyAlignment="1">
      <alignment horizontal="center" vertical="center"/>
    </xf>
    <xf numFmtId="0" fontId="29" fillId="0" borderId="6" xfId="3" applyFont="1" applyBorder="1" applyAlignment="1">
      <alignment horizontal="center" vertical="center"/>
    </xf>
    <xf numFmtId="0" fontId="13" fillId="0" borderId="24" xfId="3" applyFont="1" applyFill="1" applyBorder="1" applyAlignment="1">
      <alignment horizontal="center" vertical="center" shrinkToFit="1"/>
    </xf>
    <xf numFmtId="0" fontId="13" fillId="0" borderId="27" xfId="3" applyFont="1" applyFill="1" applyBorder="1" applyAlignment="1">
      <alignment horizontal="center" vertical="center" shrinkToFit="1"/>
    </xf>
    <xf numFmtId="0" fontId="13" fillId="0" borderId="25" xfId="3" applyFont="1" applyFill="1" applyBorder="1" applyAlignment="1">
      <alignment horizontal="center" vertical="center" shrinkToFit="1"/>
    </xf>
    <xf numFmtId="0" fontId="13" fillId="0" borderId="28" xfId="3" applyFont="1" applyFill="1" applyBorder="1" applyAlignment="1">
      <alignment horizontal="center" vertical="center" shrinkToFit="1"/>
    </xf>
    <xf numFmtId="0" fontId="13" fillId="0" borderId="25" xfId="3" applyFont="1" applyFill="1" applyBorder="1" applyAlignment="1">
      <alignment horizontal="center" vertical="center" wrapText="1" shrinkToFit="1"/>
    </xf>
    <xf numFmtId="0" fontId="13" fillId="0" borderId="28" xfId="3" applyFont="1" applyFill="1" applyBorder="1" applyAlignment="1">
      <alignment horizontal="center" vertical="center" wrapText="1" shrinkToFit="1"/>
    </xf>
    <xf numFmtId="0" fontId="31" fillId="0" borderId="25" xfId="3" applyFont="1" applyFill="1" applyBorder="1" applyAlignment="1">
      <alignment horizontal="center" vertical="center" wrapText="1" shrinkToFit="1"/>
    </xf>
    <xf numFmtId="0" fontId="31" fillId="0" borderId="28" xfId="3" applyFont="1" applyFill="1" applyBorder="1" applyAlignment="1">
      <alignment horizontal="center" vertical="center" wrapText="1" shrinkToFit="1"/>
    </xf>
    <xf numFmtId="0" fontId="13" fillId="0" borderId="26" xfId="3" applyFont="1" applyFill="1" applyBorder="1" applyAlignment="1">
      <alignment horizontal="center" vertical="center" wrapText="1" shrinkToFit="1"/>
    </xf>
    <xf numFmtId="0" fontId="13" fillId="0" borderId="29" xfId="3" applyFont="1" applyFill="1" applyBorder="1" applyAlignment="1">
      <alignment horizontal="center" vertical="center" wrapText="1" shrinkToFit="1"/>
    </xf>
    <xf numFmtId="0" fontId="13" fillId="0" borderId="4"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2" xfId="3" applyFont="1" applyFill="1" applyBorder="1" applyAlignment="1">
      <alignment horizontal="center" vertical="center" shrinkToFit="1"/>
    </xf>
    <xf numFmtId="0" fontId="13" fillId="0" borderId="7" xfId="3" applyFont="1" applyFill="1" applyBorder="1" applyAlignment="1">
      <alignment horizontal="center" vertical="center" shrinkToFit="1"/>
    </xf>
    <xf numFmtId="0" fontId="13" fillId="0" borderId="10" xfId="3" applyFont="1" applyFill="1" applyBorder="1" applyAlignment="1">
      <alignment horizontal="center" vertical="center" shrinkToFit="1"/>
    </xf>
    <xf numFmtId="0" fontId="13" fillId="0" borderId="11" xfId="3" applyFont="1" applyFill="1" applyBorder="1" applyAlignment="1">
      <alignment horizontal="center" vertical="center" shrinkToFit="1"/>
    </xf>
    <xf numFmtId="0" fontId="34" fillId="0" borderId="37" xfId="3" applyFont="1" applyFill="1" applyBorder="1" applyAlignment="1">
      <alignment horizontal="center" vertical="center"/>
    </xf>
    <xf numFmtId="0" fontId="34" fillId="0" borderId="38" xfId="3" applyFont="1" applyFill="1" applyBorder="1" applyAlignment="1">
      <alignment horizontal="center" vertical="center"/>
    </xf>
    <xf numFmtId="0" fontId="34" fillId="5" borderId="49" xfId="3" applyFont="1" applyFill="1" applyBorder="1" applyAlignment="1">
      <alignment horizontal="center" vertical="center"/>
    </xf>
    <xf numFmtId="0" fontId="34" fillId="5" borderId="50" xfId="3" applyFont="1" applyFill="1" applyBorder="1" applyAlignment="1">
      <alignment horizontal="center" vertical="center"/>
    </xf>
    <xf numFmtId="0" fontId="35" fillId="0" borderId="2" xfId="3" applyFont="1" applyBorder="1" applyAlignment="1">
      <alignment horizontal="center" vertical="center"/>
    </xf>
    <xf numFmtId="0" fontId="35" fillId="0" borderId="3" xfId="3" applyFont="1" applyBorder="1" applyAlignment="1">
      <alignment horizontal="center" vertical="center"/>
    </xf>
    <xf numFmtId="0" fontId="35" fillId="0" borderId="10" xfId="3" applyFont="1" applyBorder="1" applyAlignment="1">
      <alignment horizontal="center" vertical="center"/>
    </xf>
    <xf numFmtId="0" fontId="35" fillId="0" borderId="1" xfId="3" applyFont="1" applyBorder="1" applyAlignment="1">
      <alignment horizontal="center" vertical="center"/>
    </xf>
    <xf numFmtId="178" fontId="13" fillId="7" borderId="7" xfId="3" applyNumberFormat="1" applyFont="1" applyFill="1" applyBorder="1" applyAlignment="1">
      <alignment vertical="center"/>
    </xf>
    <xf numFmtId="178" fontId="13" fillId="0" borderId="11" xfId="3" applyNumberFormat="1" applyFont="1" applyFill="1" applyBorder="1" applyAlignment="1">
      <alignment vertical="center"/>
    </xf>
    <xf numFmtId="0" fontId="36" fillId="7" borderId="9" xfId="3" applyFont="1" applyFill="1" applyBorder="1" applyAlignment="1">
      <alignment horizontal="center" vertical="center"/>
    </xf>
    <xf numFmtId="0" fontId="36" fillId="0" borderId="8" xfId="3" applyFont="1" applyFill="1" applyBorder="1" applyAlignment="1">
      <alignment horizontal="center" vertical="center"/>
    </xf>
    <xf numFmtId="0" fontId="36" fillId="0" borderId="10" xfId="3" applyFont="1" applyFill="1" applyBorder="1" applyAlignment="1">
      <alignment horizontal="center" vertical="center"/>
    </xf>
    <xf numFmtId="0" fontId="36" fillId="0" borderId="11" xfId="3" applyFont="1" applyFill="1" applyBorder="1" applyAlignment="1">
      <alignment horizontal="center" vertical="center"/>
    </xf>
    <xf numFmtId="178" fontId="13" fillId="7" borderId="4" xfId="3" applyNumberFormat="1" applyFont="1" applyFill="1" applyBorder="1" applyAlignment="1">
      <alignment horizontal="center" vertical="center"/>
    </xf>
    <xf numFmtId="178" fontId="13" fillId="0" borderId="5" xfId="3" applyNumberFormat="1" applyFont="1" applyBorder="1" applyAlignment="1">
      <alignment horizontal="center" vertical="center"/>
    </xf>
    <xf numFmtId="20" fontId="20" fillId="0" borderId="0" xfId="4" applyNumberFormat="1" applyFont="1" applyAlignment="1">
      <alignment vertical="center" wrapText="1"/>
    </xf>
    <xf numFmtId="0" fontId="20" fillId="0" borderId="0" xfId="3" applyFont="1" applyAlignment="1">
      <alignment vertical="center" wrapText="1"/>
    </xf>
    <xf numFmtId="0" fontId="22" fillId="0" borderId="0" xfId="4" applyFont="1" applyAlignment="1">
      <alignment horizontal="center" vertical="center"/>
    </xf>
    <xf numFmtId="0" fontId="22" fillId="0" borderId="4" xfId="4" applyFont="1" applyBorder="1" applyAlignment="1">
      <alignment horizontal="center" vertical="center"/>
    </xf>
    <xf numFmtId="0" fontId="22" fillId="0" borderId="6" xfId="4" applyFont="1" applyBorder="1" applyAlignment="1">
      <alignment horizontal="center" vertical="center"/>
    </xf>
    <xf numFmtId="20" fontId="20" fillId="7" borderId="0" xfId="5" applyNumberFormat="1" applyFont="1" applyFill="1" applyAlignment="1">
      <alignment horizontal="left" vertical="center" wrapText="1"/>
    </xf>
    <xf numFmtId="20" fontId="20" fillId="0" borderId="0" xfId="5" applyNumberFormat="1" applyFont="1" applyAlignment="1">
      <alignment horizontal="left" vertical="center" wrapText="1"/>
    </xf>
    <xf numFmtId="0" fontId="9" fillId="6" borderId="0" xfId="6" applyFont="1" applyFill="1" applyAlignment="1">
      <alignment horizontal="center" vertical="center" shrinkToFit="1"/>
    </xf>
    <xf numFmtId="0" fontId="20" fillId="0" borderId="4" xfId="4" applyFont="1" applyBorder="1" applyAlignment="1">
      <alignment horizontal="center" vertical="center"/>
    </xf>
    <xf numFmtId="0" fontId="20" fillId="0" borderId="5" xfId="4" applyFont="1" applyBorder="1" applyAlignment="1">
      <alignment horizontal="center" vertical="center"/>
    </xf>
    <xf numFmtId="0" fontId="20" fillId="0" borderId="6" xfId="4" applyFont="1" applyBorder="1" applyAlignment="1">
      <alignment horizontal="center" vertical="center"/>
    </xf>
    <xf numFmtId="0" fontId="38" fillId="0" borderId="4" xfId="4" applyFont="1" applyBorder="1" applyAlignment="1">
      <alignment horizontal="center" vertical="center"/>
    </xf>
    <xf numFmtId="0" fontId="38" fillId="0" borderId="6" xfId="4" applyFont="1" applyBorder="1" applyAlignment="1">
      <alignment horizontal="center" vertical="center"/>
    </xf>
    <xf numFmtId="0" fontId="20" fillId="0" borderId="5" xfId="3" applyFont="1" applyBorder="1" applyAlignment="1">
      <alignment horizontal="center" vertical="center"/>
    </xf>
    <xf numFmtId="0" fontId="20" fillId="0" borderId="6" xfId="3" applyFont="1" applyBorder="1" applyAlignment="1">
      <alignment horizontal="center" vertical="center"/>
    </xf>
    <xf numFmtId="0" fontId="22" fillId="0" borderId="0" xfId="4" applyFont="1" applyAlignment="1">
      <alignment horizontal="left" vertical="center"/>
    </xf>
    <xf numFmtId="0" fontId="20" fillId="0" borderId="4" xfId="8" applyFont="1" applyBorder="1" applyAlignment="1">
      <alignment horizontal="center" vertical="center"/>
    </xf>
    <xf numFmtId="0" fontId="20" fillId="0" borderId="5" xfId="8" applyFont="1" applyBorder="1" applyAlignment="1">
      <alignment horizontal="center" vertical="center"/>
    </xf>
    <xf numFmtId="0" fontId="20" fillId="0" borderId="6" xfId="8" applyFont="1" applyBorder="1" applyAlignment="1">
      <alignment horizontal="center" vertical="center"/>
    </xf>
    <xf numFmtId="3" fontId="20" fillId="0" borderId="4" xfId="8" applyNumberFormat="1" applyFont="1" applyBorder="1" applyAlignment="1">
      <alignment horizontal="center" vertical="center"/>
    </xf>
    <xf numFmtId="3" fontId="20" fillId="0" borderId="6" xfId="8" applyNumberFormat="1" applyFont="1" applyBorder="1" applyAlignment="1">
      <alignment horizontal="center" vertical="center"/>
    </xf>
    <xf numFmtId="185" fontId="20" fillId="0" borderId="4" xfId="8" applyNumberFormat="1" applyFont="1" applyBorder="1" applyAlignment="1">
      <alignment horizontal="center" vertical="center"/>
    </xf>
    <xf numFmtId="185" fontId="20" fillId="0" borderId="6" xfId="8" applyNumberFormat="1" applyFont="1" applyBorder="1" applyAlignment="1">
      <alignment horizontal="center" vertical="center"/>
    </xf>
    <xf numFmtId="0" fontId="38" fillId="0" borderId="4" xfId="3" applyFont="1" applyBorder="1" applyAlignment="1">
      <alignment horizontal="center" vertical="center" wrapText="1" shrinkToFit="1"/>
    </xf>
    <xf numFmtId="0" fontId="38" fillId="0" borderId="5" xfId="3" applyFont="1" applyBorder="1" applyAlignment="1">
      <alignment horizontal="center" vertical="center" wrapText="1" shrinkToFit="1"/>
    </xf>
    <xf numFmtId="0" fontId="38" fillId="0" borderId="6" xfId="3" applyFont="1" applyBorder="1" applyAlignment="1">
      <alignment horizontal="center" vertical="center" wrapText="1" shrinkToFit="1"/>
    </xf>
    <xf numFmtId="176" fontId="38" fillId="0" borderId="4" xfId="3" applyNumberFormat="1" applyFont="1" applyBorder="1" applyAlignment="1">
      <alignment horizontal="center" vertical="center" wrapText="1" shrinkToFit="1"/>
    </xf>
    <xf numFmtId="176" fontId="38" fillId="0" borderId="6" xfId="3" applyNumberFormat="1" applyFont="1" applyBorder="1" applyAlignment="1">
      <alignment horizontal="center" vertical="center" wrapText="1" shrinkToFit="1"/>
    </xf>
    <xf numFmtId="0" fontId="20" fillId="0" borderId="4" xfId="8" applyFont="1" applyBorder="1" applyAlignment="1">
      <alignment horizontal="left" vertical="center" wrapText="1"/>
    </xf>
    <xf numFmtId="0" fontId="20" fillId="0" borderId="6" xfId="8" applyFont="1" applyBorder="1" applyAlignment="1">
      <alignment horizontal="left" vertical="center"/>
    </xf>
    <xf numFmtId="0" fontId="20" fillId="0" borderId="12" xfId="8" applyFont="1" applyBorder="1" applyAlignment="1">
      <alignment horizontal="center" vertical="center"/>
    </xf>
    <xf numFmtId="3" fontId="9" fillId="7" borderId="12" xfId="8" applyNumberFormat="1" applyFont="1" applyFill="1" applyBorder="1" applyAlignment="1">
      <alignment horizontal="center" vertical="center"/>
    </xf>
    <xf numFmtId="3" fontId="9" fillId="0" borderId="12" xfId="8" applyNumberFormat="1" applyFont="1" applyBorder="1" applyAlignment="1">
      <alignment horizontal="center" vertical="center"/>
    </xf>
    <xf numFmtId="3" fontId="9" fillId="0" borderId="4" xfId="8" applyNumberFormat="1" applyFont="1" applyBorder="1" applyAlignment="1">
      <alignment horizontal="center" vertical="center"/>
    </xf>
    <xf numFmtId="3" fontId="9" fillId="0" borderId="6" xfId="8" applyNumberFormat="1" applyFont="1" applyBorder="1" applyAlignment="1">
      <alignment horizontal="center" vertical="center"/>
    </xf>
    <xf numFmtId="0" fontId="20" fillId="0" borderId="4" xfId="8" applyFont="1" applyBorder="1" applyAlignment="1">
      <alignment horizontal="center" vertical="center" wrapText="1"/>
    </xf>
    <xf numFmtId="0" fontId="20" fillId="0" borderId="6" xfId="8" applyFont="1" applyBorder="1" applyAlignment="1">
      <alignment horizontal="center" vertical="center" wrapText="1"/>
    </xf>
    <xf numFmtId="49" fontId="48" fillId="0" borderId="15" xfId="5" applyNumberFormat="1" applyFont="1" applyBorder="1" applyAlignment="1">
      <alignment horizontal="center" vertical="center"/>
    </xf>
    <xf numFmtId="49" fontId="48" fillId="0" borderId="16" xfId="5" applyNumberFormat="1" applyFont="1" applyBorder="1" applyAlignment="1">
      <alignment horizontal="center" vertical="center"/>
    </xf>
    <xf numFmtId="0" fontId="35" fillId="0" borderId="0" xfId="4" applyFont="1" applyAlignment="1">
      <alignment horizontal="center" vertical="center"/>
    </xf>
    <xf numFmtId="0" fontId="41" fillId="0" borderId="12" xfId="5" applyFont="1" applyBorder="1" applyAlignment="1">
      <alignment horizontal="center" vertical="center"/>
    </xf>
    <xf numFmtId="49" fontId="41" fillId="0" borderId="52" xfId="5" applyNumberFormat="1" applyFont="1" applyBorder="1" applyAlignment="1">
      <alignment horizontal="center" vertical="center"/>
    </xf>
    <xf numFmtId="49" fontId="41" fillId="0" borderId="17" xfId="5" applyNumberFormat="1" applyFont="1" applyBorder="1" applyAlignment="1">
      <alignment horizontal="center" vertical="center"/>
    </xf>
    <xf numFmtId="49" fontId="41" fillId="2" borderId="2" xfId="5" applyNumberFormat="1" applyFont="1" applyFill="1" applyBorder="1" applyAlignment="1">
      <alignment horizontal="center" vertical="center"/>
    </xf>
    <xf numFmtId="49" fontId="41" fillId="2" borderId="3" xfId="5" applyNumberFormat="1" applyFont="1" applyFill="1" applyBorder="1" applyAlignment="1">
      <alignment horizontal="center" vertical="center"/>
    </xf>
    <xf numFmtId="49" fontId="41" fillId="2" borderId="7" xfId="5" applyNumberFormat="1" applyFont="1" applyFill="1" applyBorder="1" applyAlignment="1">
      <alignment horizontal="center" vertical="center"/>
    </xf>
    <xf numFmtId="49" fontId="41" fillId="2" borderId="10" xfId="5" applyNumberFormat="1" applyFont="1" applyFill="1" applyBorder="1" applyAlignment="1">
      <alignment horizontal="center" vertical="center"/>
    </xf>
    <xf numFmtId="49" fontId="41" fillId="2" borderId="1" xfId="5" applyNumberFormat="1" applyFont="1" applyFill="1" applyBorder="1" applyAlignment="1">
      <alignment horizontal="center" vertical="center"/>
    </xf>
    <xf numFmtId="49" fontId="41" fillId="2" borderId="11" xfId="5" applyNumberFormat="1" applyFont="1" applyFill="1" applyBorder="1" applyAlignment="1">
      <alignment horizontal="center" vertical="center"/>
    </xf>
    <xf numFmtId="49" fontId="44" fillId="2" borderId="2" xfId="5" applyNumberFormat="1" applyFont="1" applyFill="1" applyBorder="1" applyAlignment="1">
      <alignment horizontal="center" vertical="center"/>
    </xf>
    <xf numFmtId="49" fontId="51" fillId="2" borderId="12" xfId="5" applyNumberFormat="1" applyFont="1" applyFill="1" applyBorder="1" applyAlignment="1">
      <alignment horizontal="center" vertical="center"/>
    </xf>
    <xf numFmtId="49" fontId="50" fillId="2" borderId="12" xfId="5" applyNumberFormat="1" applyFont="1" applyFill="1" applyBorder="1" applyAlignment="1">
      <alignment horizontal="center" vertical="center"/>
    </xf>
    <xf numFmtId="0" fontId="22" fillId="0" borderId="5" xfId="4" applyFont="1" applyBorder="1" applyAlignment="1">
      <alignment horizontal="center" vertical="center"/>
    </xf>
    <xf numFmtId="20" fontId="13" fillId="7" borderId="0" xfId="5" applyNumberFormat="1" applyFont="1" applyFill="1" applyAlignment="1">
      <alignment horizontal="left" vertical="center" wrapText="1"/>
    </xf>
    <xf numFmtId="20" fontId="13" fillId="0" borderId="0" xfId="5" applyNumberFormat="1" applyFont="1" applyAlignment="1">
      <alignment horizontal="left" vertical="center" wrapText="1"/>
    </xf>
    <xf numFmtId="20" fontId="47" fillId="0" borderId="0" xfId="7" applyNumberFormat="1" applyFont="1" applyAlignment="1" applyProtection="1">
      <alignment horizontal="left" vertical="center"/>
      <protection locked="0"/>
    </xf>
    <xf numFmtId="49" fontId="41" fillId="0" borderId="54" xfId="5" applyNumberFormat="1" applyFont="1" applyBorder="1" applyAlignment="1">
      <alignment horizontal="center" vertical="center"/>
    </xf>
    <xf numFmtId="49" fontId="41" fillId="2" borderId="9" xfId="5" applyNumberFormat="1" applyFont="1" applyFill="1" applyBorder="1" applyAlignment="1">
      <alignment horizontal="center" vertical="center"/>
    </xf>
    <xf numFmtId="49" fontId="41" fillId="2" borderId="0" xfId="5" applyNumberFormat="1" applyFont="1" applyFill="1" applyAlignment="1">
      <alignment horizontal="center" vertical="center"/>
    </xf>
    <xf numFmtId="49" fontId="41" fillId="2" borderId="8" xfId="5" applyNumberFormat="1" applyFont="1" applyFill="1" applyBorder="1" applyAlignment="1">
      <alignment horizontal="center" vertical="center"/>
    </xf>
    <xf numFmtId="49" fontId="41" fillId="0" borderId="15" xfId="5" applyNumberFormat="1" applyFont="1" applyBorder="1" applyAlignment="1">
      <alignment horizontal="center" vertical="center"/>
    </xf>
    <xf numFmtId="49" fontId="41" fillId="0" borderId="16" xfId="5" applyNumberFormat="1" applyFont="1" applyBorder="1" applyAlignment="1">
      <alignment horizontal="center" vertical="center"/>
    </xf>
    <xf numFmtId="49" fontId="51" fillId="2" borderId="52" xfId="5" applyNumberFormat="1" applyFont="1" applyFill="1" applyBorder="1" applyAlignment="1">
      <alignment horizontal="center" vertical="center" wrapText="1"/>
    </xf>
    <xf numFmtId="49" fontId="51" fillId="2" borderId="17" xfId="5" applyNumberFormat="1" applyFont="1" applyFill="1" applyBorder="1" applyAlignment="1">
      <alignment horizontal="center" vertical="center" wrapText="1"/>
    </xf>
    <xf numFmtId="49" fontId="51" fillId="2" borderId="12" xfId="5" applyNumberFormat="1" applyFont="1" applyFill="1" applyBorder="1" applyAlignment="1">
      <alignment horizontal="center" vertical="center" wrapText="1"/>
    </xf>
    <xf numFmtId="0" fontId="22" fillId="0" borderId="4" xfId="8" applyFont="1" applyBorder="1" applyAlignment="1">
      <alignment horizontal="center" vertical="center"/>
    </xf>
    <xf numFmtId="0" fontId="22" fillId="0" borderId="5" xfId="8" applyFont="1" applyBorder="1" applyAlignment="1">
      <alignment horizontal="center" vertical="center"/>
    </xf>
    <xf numFmtId="0" fontId="22" fillId="0" borderId="6" xfId="8" applyFont="1" applyBorder="1" applyAlignment="1">
      <alignment horizontal="center" vertical="center"/>
    </xf>
    <xf numFmtId="0" fontId="20" fillId="0" borderId="4" xfId="4" applyFont="1" applyBorder="1" applyAlignment="1">
      <alignment vertical="center"/>
    </xf>
    <xf numFmtId="0" fontId="20" fillId="0" borderId="5" xfId="4" applyFont="1" applyBorder="1" applyAlignment="1">
      <alignment vertical="center"/>
    </xf>
    <xf numFmtId="0" fontId="38" fillId="0" borderId="4" xfId="11" applyFont="1" applyBorder="1" applyAlignment="1">
      <alignment horizontal="center" vertical="center"/>
    </xf>
    <xf numFmtId="0" fontId="38" fillId="0" borderId="6" xfId="11" applyFont="1" applyBorder="1" applyAlignment="1">
      <alignment horizontal="center" vertical="center"/>
    </xf>
    <xf numFmtId="188" fontId="38" fillId="0" borderId="4" xfId="11" applyNumberFormat="1" applyFont="1" applyBorder="1" applyAlignment="1">
      <alignment horizontal="center" vertical="center"/>
    </xf>
    <xf numFmtId="188" fontId="38" fillId="0" borderId="6" xfId="11" applyNumberFormat="1" applyFont="1" applyBorder="1" applyAlignment="1">
      <alignment horizontal="center" vertical="center"/>
    </xf>
    <xf numFmtId="188" fontId="20" fillId="7" borderId="4" xfId="8" applyNumberFormat="1" applyFont="1" applyFill="1" applyBorder="1" applyAlignment="1">
      <alignment horizontal="right" vertical="center"/>
    </xf>
    <xf numFmtId="188" fontId="20" fillId="0" borderId="6" xfId="8" applyNumberFormat="1" applyFont="1" applyBorder="1" applyAlignment="1">
      <alignment horizontal="right" vertical="center"/>
    </xf>
    <xf numFmtId="188" fontId="20" fillId="4" borderId="4" xfId="11" applyNumberFormat="1" applyFont="1" applyFill="1" applyBorder="1" applyAlignment="1">
      <alignment horizontal="center" vertical="center"/>
    </xf>
    <xf numFmtId="188" fontId="20" fillId="4" borderId="6" xfId="11" applyNumberFormat="1" applyFont="1" applyFill="1" applyBorder="1" applyAlignment="1">
      <alignment horizontal="center" vertical="center"/>
    </xf>
    <xf numFmtId="188" fontId="38" fillId="7" borderId="4" xfId="11" applyNumberFormat="1" applyFont="1" applyFill="1" applyBorder="1" applyAlignment="1">
      <alignment horizontal="center" vertical="center"/>
    </xf>
    <xf numFmtId="0" fontId="22" fillId="0" borderId="12" xfId="4" applyFont="1" applyBorder="1" applyAlignment="1">
      <alignment horizontal="center" vertical="center"/>
    </xf>
    <xf numFmtId="0" fontId="20" fillId="0" borderId="4" xfId="4" applyFont="1" applyBorder="1" applyAlignment="1">
      <alignment horizontal="center" vertical="center" wrapText="1"/>
    </xf>
    <xf numFmtId="0" fontId="20" fillId="0" borderId="6" xfId="4" applyFont="1" applyBorder="1" applyAlignment="1">
      <alignment horizontal="center" vertical="center" wrapText="1"/>
    </xf>
    <xf numFmtId="0" fontId="38" fillId="0" borderId="4" xfId="4" applyFont="1" applyBorder="1" applyAlignment="1">
      <alignment horizontal="left" vertical="center" wrapText="1"/>
    </xf>
    <xf numFmtId="0" fontId="38" fillId="0" borderId="6" xfId="4" applyFont="1" applyBorder="1" applyAlignment="1">
      <alignment horizontal="left" vertical="center"/>
    </xf>
    <xf numFmtId="0" fontId="57" fillId="0" borderId="4" xfId="4" applyFont="1" applyBorder="1" applyAlignment="1">
      <alignment horizontal="center" vertical="center" wrapText="1"/>
    </xf>
    <xf numFmtId="0" fontId="57" fillId="0" borderId="6" xfId="4" applyFont="1" applyBorder="1" applyAlignment="1">
      <alignment horizontal="center" vertical="center"/>
    </xf>
    <xf numFmtId="20" fontId="20" fillId="7" borderId="0" xfId="4" applyNumberFormat="1" applyFont="1" applyFill="1" applyAlignment="1">
      <alignment vertical="center" wrapText="1"/>
    </xf>
    <xf numFmtId="0" fontId="5" fillId="0" borderId="0" xfId="1" applyFont="1" applyFill="1" applyAlignment="1" applyProtection="1">
      <alignment horizontal="left" vertical="center"/>
    </xf>
  </cellXfs>
  <cellStyles count="15">
    <cellStyle name="桁区切り 2" xfId="2"/>
    <cellStyle name="標準" xfId="0" builtinId="0"/>
    <cellStyle name="標準 11" xfId="3"/>
    <cellStyle name="標準 2" xfId="1"/>
    <cellStyle name="標準 2 2" xfId="10"/>
    <cellStyle name="標準 3" xfId="9"/>
    <cellStyle name="標準 5" xfId="14"/>
    <cellStyle name="標準 7" xfId="7"/>
    <cellStyle name="標準 8" xfId="4"/>
    <cellStyle name="標準 9" xfId="13"/>
    <cellStyle name="標準_（最終版）積算内訳（旅費、消耗品、通信運搬費、レンタカー代ほか）" xfId="5"/>
    <cellStyle name="標準_（参考）様式6" xfId="11"/>
    <cellStyle name="標準_京大消耗" xfId="8"/>
    <cellStyle name="標準_経理処理ソフト【H24CO2削減・節電ポテンシャル事業】2012xxxx版" xfId="6"/>
    <cellStyle name="標準_消耗品７" xfId="12"/>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9</xdr:col>
      <xdr:colOff>60960</xdr:colOff>
      <xdr:row>7</xdr:row>
      <xdr:rowOff>144780</xdr:rowOff>
    </xdr:from>
    <xdr:to>
      <xdr:col>9</xdr:col>
      <xdr:colOff>129540</xdr:colOff>
      <xdr:row>8</xdr:row>
      <xdr:rowOff>182880</xdr:rowOff>
    </xdr:to>
    <xdr:sp macro="" textlink="">
      <xdr:nvSpPr>
        <xdr:cNvPr id="2" name="Text Box 4"/>
        <xdr:cNvSpPr txBox="1">
          <a:spLocks noChangeArrowheads="1"/>
        </xdr:cNvSpPr>
      </xdr:nvSpPr>
      <xdr:spPr bwMode="auto">
        <a:xfrm>
          <a:off x="4328160" y="198882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8</xdr:row>
      <xdr:rowOff>0</xdr:rowOff>
    </xdr:from>
    <xdr:to>
      <xdr:col>9</xdr:col>
      <xdr:colOff>129540</xdr:colOff>
      <xdr:row>9</xdr:row>
      <xdr:rowOff>38100</xdr:rowOff>
    </xdr:to>
    <xdr:sp macro="" textlink="">
      <xdr:nvSpPr>
        <xdr:cNvPr id="3" name="Text Box 1"/>
        <xdr:cNvSpPr txBox="1">
          <a:spLocks noChangeArrowheads="1"/>
        </xdr:cNvSpPr>
      </xdr:nvSpPr>
      <xdr:spPr bwMode="auto">
        <a:xfrm>
          <a:off x="4328160" y="204978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8</xdr:row>
      <xdr:rowOff>0</xdr:rowOff>
    </xdr:from>
    <xdr:to>
      <xdr:col>9</xdr:col>
      <xdr:colOff>129540</xdr:colOff>
      <xdr:row>9</xdr:row>
      <xdr:rowOff>38100</xdr:rowOff>
    </xdr:to>
    <xdr:sp macro="" textlink="">
      <xdr:nvSpPr>
        <xdr:cNvPr id="4" name="Text Box 4"/>
        <xdr:cNvSpPr txBox="1">
          <a:spLocks noChangeArrowheads="1"/>
        </xdr:cNvSpPr>
      </xdr:nvSpPr>
      <xdr:spPr bwMode="auto">
        <a:xfrm>
          <a:off x="4328160" y="204978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441960</xdr:colOff>
      <xdr:row>8</xdr:row>
      <xdr:rowOff>167640</xdr:rowOff>
    </xdr:from>
    <xdr:to>
      <xdr:col>13</xdr:col>
      <xdr:colOff>518160</xdr:colOff>
      <xdr:row>9</xdr:row>
      <xdr:rowOff>213360</xdr:rowOff>
    </xdr:to>
    <xdr:sp macro="" textlink="">
      <xdr:nvSpPr>
        <xdr:cNvPr id="5" name="Text Box 1"/>
        <xdr:cNvSpPr txBox="1">
          <a:spLocks noChangeArrowheads="1"/>
        </xdr:cNvSpPr>
      </xdr:nvSpPr>
      <xdr:spPr bwMode="auto">
        <a:xfrm>
          <a:off x="6842760" y="2217420"/>
          <a:ext cx="762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251460</xdr:colOff>
      <xdr:row>9</xdr:row>
      <xdr:rowOff>106680</xdr:rowOff>
    </xdr:from>
    <xdr:to>
      <xdr:col>12</xdr:col>
      <xdr:colOff>320040</xdr:colOff>
      <xdr:row>10</xdr:row>
      <xdr:rowOff>448</xdr:rowOff>
    </xdr:to>
    <xdr:sp macro="" textlink="">
      <xdr:nvSpPr>
        <xdr:cNvPr id="6" name="Text Box 4"/>
        <xdr:cNvSpPr txBox="1">
          <a:spLocks noChangeArrowheads="1"/>
        </xdr:cNvSpPr>
      </xdr:nvSpPr>
      <xdr:spPr bwMode="auto">
        <a:xfrm>
          <a:off x="6118860" y="2362200"/>
          <a:ext cx="68580" cy="251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9</xdr:row>
      <xdr:rowOff>0</xdr:rowOff>
    </xdr:from>
    <xdr:to>
      <xdr:col>9</xdr:col>
      <xdr:colOff>129540</xdr:colOff>
      <xdr:row>9</xdr:row>
      <xdr:rowOff>236220</xdr:rowOff>
    </xdr:to>
    <xdr:sp macro="" textlink="">
      <xdr:nvSpPr>
        <xdr:cNvPr id="7" name="Text Box 1"/>
        <xdr:cNvSpPr txBox="1">
          <a:spLocks noChangeArrowheads="1"/>
        </xdr:cNvSpPr>
      </xdr:nvSpPr>
      <xdr:spPr bwMode="auto">
        <a:xfrm>
          <a:off x="4328160" y="2255520"/>
          <a:ext cx="685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9</xdr:row>
      <xdr:rowOff>0</xdr:rowOff>
    </xdr:from>
    <xdr:to>
      <xdr:col>9</xdr:col>
      <xdr:colOff>129540</xdr:colOff>
      <xdr:row>9</xdr:row>
      <xdr:rowOff>236220</xdr:rowOff>
    </xdr:to>
    <xdr:sp macro="" textlink="">
      <xdr:nvSpPr>
        <xdr:cNvPr id="8" name="Text Box 4"/>
        <xdr:cNvSpPr txBox="1">
          <a:spLocks noChangeArrowheads="1"/>
        </xdr:cNvSpPr>
      </xdr:nvSpPr>
      <xdr:spPr bwMode="auto">
        <a:xfrm>
          <a:off x="4328160" y="2255520"/>
          <a:ext cx="685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AR/Desktop/&#9733;&#20316;&#26989;&#9733;/Lib&#65343;Hp/04_&#65288;&#21442;&#32771;&#36039;&#26009;2&#65289;&#31934;&#31639;&#22577;&#21578;&#26360;&#12501;&#12457;&#12540;&#12512;_2021r&#652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v-fsac001\&#26032;&#65420;&#65383;&#65394;&#65433;&#65403;&#65392;&#65418;&#65438;\&#65402;&#65437;&#65403;&#65433;&#65411;&#65384;&#65437;&#65400;&#65438;&#37096;&#38272;\G_&#31038;&#20250;&#12539;&#29872;&#22659;\&#24180;&#24230;&#21029;&#12503;&#12525;&#12472;&#12455;&#12463;&#12488;&#38306;&#36899;\2016\02&#12503;&#12525;&#12472;&#12455;&#12463;&#12488;\&#29872;&#22659;&#30465;_JCM&#37117;&#24066;&#38291;&#36899;&#25658;4&#37117;&#24066;&#20849;&#36890;\01&#31934;&#31639;\&#20849;&#36890;\&#12510;&#12491;&#12517;&#12450;&#12523;&#39006;\H28&#27096;&#24335;&#38598;&#65288;&#36890;&#24120;&#22996;&#35351;&#65289;0719&#25913;\07&#65288;&#27096;&#24335;7-2&#65289;&#32076;&#36027;&#21454;&#25903;&#26126;&#32048;0719&#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報告書 "/>
      <sheetName val="精算報告書"/>
      <sheetName val="(1)-1業務内容別集計表"/>
      <sheetName val="(1)-2業務日誌"/>
      <sheetName val="①諸謝金内訳"/>
      <sheetName val="Sheet1"/>
      <sheetName val="✕"/>
      <sheetName val="②-1国内旅費内訳"/>
      <sheetName val="③借料及び損料内訳"/>
      <sheetName val="④消耗品費内訳"/>
      <sheetName val="⑤会議費内訳"/>
      <sheetName val="⑥印刷･製本費内訳"/>
      <sheetName val="⑦通信運搬費内訳"/>
      <sheetName val="(3)外注費"/>
    </sheetNames>
    <sheetDataSet>
      <sheetData sheetId="0"/>
      <sheetData sheetId="1"/>
      <sheetData sheetId="2">
        <row r="17">
          <cell r="P17">
            <v>15.020833333333334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積算内訳書（表紙）"/>
      <sheetName val="①-1業務内容別集計表"/>
      <sheetName val="①-2業務日誌○月分"/>
      <sheetName val="②諸謝金内訳"/>
      <sheetName val="③旅費内訳"/>
      <sheetName val="③-1国内旅費"/>
      <sheetName val="③-2外国旅費"/>
      <sheetName val="④備品費内訳"/>
      <sheetName val="⑤消耗品費内訳"/>
      <sheetName val="⑥印刷製本費内訳"/>
      <sheetName val="⑦通信運搬費内訳"/>
      <sheetName val="⑧光熱水費"/>
      <sheetName val="⑨借料及び損料内訳"/>
      <sheetName val="⑩会議費内訳"/>
      <sheetName val="⑪-1業務内容別集計表（賃金）"/>
      <sheetName val="⑪-2業務日誌○月分"/>
      <sheetName val="⑫雑役務費内訳"/>
      <sheetName val="⑬外注費内訳"/>
      <sheetName val="⑭共同実施費内訳"/>
    </sheetNames>
    <sheetDataSet>
      <sheetData sheetId="0">
        <row r="4">
          <cell r="D4" t="str">
            <v>株式会社●●</v>
          </cell>
        </row>
      </sheetData>
      <sheetData sheetId="1"/>
      <sheetData sheetId="2">
        <row r="43">
          <cell r="H43">
            <v>1.2083333333333335</v>
          </cell>
          <cell r="I43">
            <v>0.73958333333333326</v>
          </cell>
          <cell r="J43">
            <v>0.73958333333333337</v>
          </cell>
          <cell r="K43">
            <v>0.20833333333333334</v>
          </cell>
          <cell r="L43">
            <v>0.47916666666666663</v>
          </cell>
          <cell r="M43">
            <v>0.29166666666666669</v>
          </cell>
          <cell r="N43">
            <v>0.60416666666666674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C56"/>
  <sheetViews>
    <sheetView tabSelected="1" zoomScaleNormal="100" workbookViewId="0">
      <selection activeCell="AE10" sqref="AE10"/>
    </sheetView>
  </sheetViews>
  <sheetFormatPr defaultRowHeight="15"/>
  <cols>
    <col min="1" max="1" width="2.5" style="1" customWidth="1"/>
    <col min="2" max="29" width="4.1640625" style="1" customWidth="1"/>
    <col min="30" max="256" width="8.83203125" style="2"/>
    <col min="257" max="257" width="2.5" style="2" customWidth="1"/>
    <col min="258" max="285" width="4.1640625" style="2" customWidth="1"/>
    <col min="286" max="512" width="8.83203125" style="2"/>
    <col min="513" max="513" width="2.5" style="2" customWidth="1"/>
    <col min="514" max="541" width="4.1640625" style="2" customWidth="1"/>
    <col min="542" max="768" width="8.83203125" style="2"/>
    <col min="769" max="769" width="2.5" style="2" customWidth="1"/>
    <col min="770" max="797" width="4.1640625" style="2" customWidth="1"/>
    <col min="798" max="1024" width="8.83203125" style="2"/>
    <col min="1025" max="1025" width="2.5" style="2" customWidth="1"/>
    <col min="1026" max="1053" width="4.1640625" style="2" customWidth="1"/>
    <col min="1054" max="1280" width="8.83203125" style="2"/>
    <col min="1281" max="1281" width="2.5" style="2" customWidth="1"/>
    <col min="1282" max="1309" width="4.1640625" style="2" customWidth="1"/>
    <col min="1310" max="1536" width="8.83203125" style="2"/>
    <col min="1537" max="1537" width="2.5" style="2" customWidth="1"/>
    <col min="1538" max="1565" width="4.1640625" style="2" customWidth="1"/>
    <col min="1566" max="1792" width="8.83203125" style="2"/>
    <col min="1793" max="1793" width="2.5" style="2" customWidth="1"/>
    <col min="1794" max="1821" width="4.1640625" style="2" customWidth="1"/>
    <col min="1822" max="2048" width="8.83203125" style="2"/>
    <col min="2049" max="2049" width="2.5" style="2" customWidth="1"/>
    <col min="2050" max="2077" width="4.1640625" style="2" customWidth="1"/>
    <col min="2078" max="2304" width="8.83203125" style="2"/>
    <col min="2305" max="2305" width="2.5" style="2" customWidth="1"/>
    <col min="2306" max="2333" width="4.1640625" style="2" customWidth="1"/>
    <col min="2334" max="2560" width="8.83203125" style="2"/>
    <col min="2561" max="2561" width="2.5" style="2" customWidth="1"/>
    <col min="2562" max="2589" width="4.1640625" style="2" customWidth="1"/>
    <col min="2590" max="2816" width="8.83203125" style="2"/>
    <col min="2817" max="2817" width="2.5" style="2" customWidth="1"/>
    <col min="2818" max="2845" width="4.1640625" style="2" customWidth="1"/>
    <col min="2846" max="3072" width="8.83203125" style="2"/>
    <col min="3073" max="3073" width="2.5" style="2" customWidth="1"/>
    <col min="3074" max="3101" width="4.1640625" style="2" customWidth="1"/>
    <col min="3102" max="3328" width="8.83203125" style="2"/>
    <col min="3329" max="3329" width="2.5" style="2" customWidth="1"/>
    <col min="3330" max="3357" width="4.1640625" style="2" customWidth="1"/>
    <col min="3358" max="3584" width="8.83203125" style="2"/>
    <col min="3585" max="3585" width="2.5" style="2" customWidth="1"/>
    <col min="3586" max="3613" width="4.1640625" style="2" customWidth="1"/>
    <col min="3614" max="3840" width="8.83203125" style="2"/>
    <col min="3841" max="3841" width="2.5" style="2" customWidth="1"/>
    <col min="3842" max="3869" width="4.1640625" style="2" customWidth="1"/>
    <col min="3870" max="4096" width="8.83203125" style="2"/>
    <col min="4097" max="4097" width="2.5" style="2" customWidth="1"/>
    <col min="4098" max="4125" width="4.1640625" style="2" customWidth="1"/>
    <col min="4126" max="4352" width="8.83203125" style="2"/>
    <col min="4353" max="4353" width="2.5" style="2" customWidth="1"/>
    <col min="4354" max="4381" width="4.1640625" style="2" customWidth="1"/>
    <col min="4382" max="4608" width="8.83203125" style="2"/>
    <col min="4609" max="4609" width="2.5" style="2" customWidth="1"/>
    <col min="4610" max="4637" width="4.1640625" style="2" customWidth="1"/>
    <col min="4638" max="4864" width="8.83203125" style="2"/>
    <col min="4865" max="4865" width="2.5" style="2" customWidth="1"/>
    <col min="4866" max="4893" width="4.1640625" style="2" customWidth="1"/>
    <col min="4894" max="5120" width="8.83203125" style="2"/>
    <col min="5121" max="5121" width="2.5" style="2" customWidth="1"/>
    <col min="5122" max="5149" width="4.1640625" style="2" customWidth="1"/>
    <col min="5150" max="5376" width="8.83203125" style="2"/>
    <col min="5377" max="5377" width="2.5" style="2" customWidth="1"/>
    <col min="5378" max="5405" width="4.1640625" style="2" customWidth="1"/>
    <col min="5406" max="5632" width="8.83203125" style="2"/>
    <col min="5633" max="5633" width="2.5" style="2" customWidth="1"/>
    <col min="5634" max="5661" width="4.1640625" style="2" customWidth="1"/>
    <col min="5662" max="5888" width="8.83203125" style="2"/>
    <col min="5889" max="5889" width="2.5" style="2" customWidth="1"/>
    <col min="5890" max="5917" width="4.1640625" style="2" customWidth="1"/>
    <col min="5918" max="6144" width="8.83203125" style="2"/>
    <col min="6145" max="6145" width="2.5" style="2" customWidth="1"/>
    <col min="6146" max="6173" width="4.1640625" style="2" customWidth="1"/>
    <col min="6174" max="6400" width="8.83203125" style="2"/>
    <col min="6401" max="6401" width="2.5" style="2" customWidth="1"/>
    <col min="6402" max="6429" width="4.1640625" style="2" customWidth="1"/>
    <col min="6430" max="6656" width="8.83203125" style="2"/>
    <col min="6657" max="6657" width="2.5" style="2" customWidth="1"/>
    <col min="6658" max="6685" width="4.1640625" style="2" customWidth="1"/>
    <col min="6686" max="6912" width="8.83203125" style="2"/>
    <col min="6913" max="6913" width="2.5" style="2" customWidth="1"/>
    <col min="6914" max="6941" width="4.1640625" style="2" customWidth="1"/>
    <col min="6942" max="7168" width="8.83203125" style="2"/>
    <col min="7169" max="7169" width="2.5" style="2" customWidth="1"/>
    <col min="7170" max="7197" width="4.1640625" style="2" customWidth="1"/>
    <col min="7198" max="7424" width="8.83203125" style="2"/>
    <col min="7425" max="7425" width="2.5" style="2" customWidth="1"/>
    <col min="7426" max="7453" width="4.1640625" style="2" customWidth="1"/>
    <col min="7454" max="7680" width="8.83203125" style="2"/>
    <col min="7681" max="7681" width="2.5" style="2" customWidth="1"/>
    <col min="7682" max="7709" width="4.1640625" style="2" customWidth="1"/>
    <col min="7710" max="7936" width="8.83203125" style="2"/>
    <col min="7937" max="7937" width="2.5" style="2" customWidth="1"/>
    <col min="7938" max="7965" width="4.1640625" style="2" customWidth="1"/>
    <col min="7966" max="8192" width="8.83203125" style="2"/>
    <col min="8193" max="8193" width="2.5" style="2" customWidth="1"/>
    <col min="8194" max="8221" width="4.1640625" style="2" customWidth="1"/>
    <col min="8222" max="8448" width="8.83203125" style="2"/>
    <col min="8449" max="8449" width="2.5" style="2" customWidth="1"/>
    <col min="8450" max="8477" width="4.1640625" style="2" customWidth="1"/>
    <col min="8478" max="8704" width="8.83203125" style="2"/>
    <col min="8705" max="8705" width="2.5" style="2" customWidth="1"/>
    <col min="8706" max="8733" width="4.1640625" style="2" customWidth="1"/>
    <col min="8734" max="8960" width="8.83203125" style="2"/>
    <col min="8961" max="8961" width="2.5" style="2" customWidth="1"/>
    <col min="8962" max="8989" width="4.1640625" style="2" customWidth="1"/>
    <col min="8990" max="9216" width="8.83203125" style="2"/>
    <col min="9217" max="9217" width="2.5" style="2" customWidth="1"/>
    <col min="9218" max="9245" width="4.1640625" style="2" customWidth="1"/>
    <col min="9246" max="9472" width="8.83203125" style="2"/>
    <col min="9473" max="9473" width="2.5" style="2" customWidth="1"/>
    <col min="9474" max="9501" width="4.1640625" style="2" customWidth="1"/>
    <col min="9502" max="9728" width="8.83203125" style="2"/>
    <col min="9729" max="9729" width="2.5" style="2" customWidth="1"/>
    <col min="9730" max="9757" width="4.1640625" style="2" customWidth="1"/>
    <col min="9758" max="9984" width="8.83203125" style="2"/>
    <col min="9985" max="9985" width="2.5" style="2" customWidth="1"/>
    <col min="9986" max="10013" width="4.1640625" style="2" customWidth="1"/>
    <col min="10014" max="10240" width="8.83203125" style="2"/>
    <col min="10241" max="10241" width="2.5" style="2" customWidth="1"/>
    <col min="10242" max="10269" width="4.1640625" style="2" customWidth="1"/>
    <col min="10270" max="10496" width="8.83203125" style="2"/>
    <col min="10497" max="10497" width="2.5" style="2" customWidth="1"/>
    <col min="10498" max="10525" width="4.1640625" style="2" customWidth="1"/>
    <col min="10526" max="10752" width="8.83203125" style="2"/>
    <col min="10753" max="10753" width="2.5" style="2" customWidth="1"/>
    <col min="10754" max="10781" width="4.1640625" style="2" customWidth="1"/>
    <col min="10782" max="11008" width="8.83203125" style="2"/>
    <col min="11009" max="11009" width="2.5" style="2" customWidth="1"/>
    <col min="11010" max="11037" width="4.1640625" style="2" customWidth="1"/>
    <col min="11038" max="11264" width="8.83203125" style="2"/>
    <col min="11265" max="11265" width="2.5" style="2" customWidth="1"/>
    <col min="11266" max="11293" width="4.1640625" style="2" customWidth="1"/>
    <col min="11294" max="11520" width="8.83203125" style="2"/>
    <col min="11521" max="11521" width="2.5" style="2" customWidth="1"/>
    <col min="11522" max="11549" width="4.1640625" style="2" customWidth="1"/>
    <col min="11550" max="11776" width="8.83203125" style="2"/>
    <col min="11777" max="11777" width="2.5" style="2" customWidth="1"/>
    <col min="11778" max="11805" width="4.1640625" style="2" customWidth="1"/>
    <col min="11806" max="12032" width="8.83203125" style="2"/>
    <col min="12033" max="12033" width="2.5" style="2" customWidth="1"/>
    <col min="12034" max="12061" width="4.1640625" style="2" customWidth="1"/>
    <col min="12062" max="12288" width="8.83203125" style="2"/>
    <col min="12289" max="12289" width="2.5" style="2" customWidth="1"/>
    <col min="12290" max="12317" width="4.1640625" style="2" customWidth="1"/>
    <col min="12318" max="12544" width="8.83203125" style="2"/>
    <col min="12545" max="12545" width="2.5" style="2" customWidth="1"/>
    <col min="12546" max="12573" width="4.1640625" style="2" customWidth="1"/>
    <col min="12574" max="12800" width="8.83203125" style="2"/>
    <col min="12801" max="12801" width="2.5" style="2" customWidth="1"/>
    <col min="12802" max="12829" width="4.1640625" style="2" customWidth="1"/>
    <col min="12830" max="13056" width="8.83203125" style="2"/>
    <col min="13057" max="13057" width="2.5" style="2" customWidth="1"/>
    <col min="13058" max="13085" width="4.1640625" style="2" customWidth="1"/>
    <col min="13086" max="13312" width="8.83203125" style="2"/>
    <col min="13313" max="13313" width="2.5" style="2" customWidth="1"/>
    <col min="13314" max="13341" width="4.1640625" style="2" customWidth="1"/>
    <col min="13342" max="13568" width="8.83203125" style="2"/>
    <col min="13569" max="13569" width="2.5" style="2" customWidth="1"/>
    <col min="13570" max="13597" width="4.1640625" style="2" customWidth="1"/>
    <col min="13598" max="13824" width="8.83203125" style="2"/>
    <col min="13825" max="13825" width="2.5" style="2" customWidth="1"/>
    <col min="13826" max="13853" width="4.1640625" style="2" customWidth="1"/>
    <col min="13854" max="14080" width="8.83203125" style="2"/>
    <col min="14081" max="14081" width="2.5" style="2" customWidth="1"/>
    <col min="14082" max="14109" width="4.1640625" style="2" customWidth="1"/>
    <col min="14110" max="14336" width="8.83203125" style="2"/>
    <col min="14337" max="14337" width="2.5" style="2" customWidth="1"/>
    <col min="14338" max="14365" width="4.1640625" style="2" customWidth="1"/>
    <col min="14366" max="14592" width="8.83203125" style="2"/>
    <col min="14593" max="14593" width="2.5" style="2" customWidth="1"/>
    <col min="14594" max="14621" width="4.1640625" style="2" customWidth="1"/>
    <col min="14622" max="14848" width="8.83203125" style="2"/>
    <col min="14849" max="14849" width="2.5" style="2" customWidth="1"/>
    <col min="14850" max="14877" width="4.1640625" style="2" customWidth="1"/>
    <col min="14878" max="15104" width="8.83203125" style="2"/>
    <col min="15105" max="15105" width="2.5" style="2" customWidth="1"/>
    <col min="15106" max="15133" width="4.1640625" style="2" customWidth="1"/>
    <col min="15134" max="15360" width="8.83203125" style="2"/>
    <col min="15361" max="15361" width="2.5" style="2" customWidth="1"/>
    <col min="15362" max="15389" width="4.1640625" style="2" customWidth="1"/>
    <col min="15390" max="15616" width="8.83203125" style="2"/>
    <col min="15617" max="15617" width="2.5" style="2" customWidth="1"/>
    <col min="15618" max="15645" width="4.1640625" style="2" customWidth="1"/>
    <col min="15646" max="15872" width="8.83203125" style="2"/>
    <col min="15873" max="15873" width="2.5" style="2" customWidth="1"/>
    <col min="15874" max="15901" width="4.1640625" style="2" customWidth="1"/>
    <col min="15902" max="16128" width="8.83203125" style="2"/>
    <col min="16129" max="16129" width="2.5" style="2" customWidth="1"/>
    <col min="16130" max="16157" width="4.1640625" style="2" customWidth="1"/>
    <col min="16158" max="16384" width="8.83203125" style="2"/>
  </cols>
  <sheetData>
    <row r="1" spans="2:29">
      <c r="B1" s="332"/>
      <c r="C1" s="333"/>
      <c r="D1" s="333"/>
      <c r="E1" s="333"/>
      <c r="F1" s="333"/>
      <c r="G1" s="333"/>
      <c r="H1" s="333"/>
      <c r="I1" s="333"/>
      <c r="J1" s="333"/>
      <c r="K1" s="333"/>
      <c r="L1" s="333"/>
      <c r="M1" s="333"/>
      <c r="N1" s="333"/>
      <c r="O1" s="333"/>
      <c r="P1" s="333"/>
      <c r="Q1" s="333"/>
      <c r="R1" s="333"/>
      <c r="S1" s="333"/>
      <c r="T1" s="333"/>
      <c r="U1" s="333"/>
      <c r="V1" s="333"/>
      <c r="W1" s="333"/>
      <c r="X1" s="333"/>
      <c r="Y1" s="333"/>
    </row>
    <row r="2" spans="2:29" ht="22">
      <c r="B2" s="519" t="s">
        <v>298</v>
      </c>
      <c r="C2" s="519"/>
      <c r="D2" s="519"/>
      <c r="E2" s="519"/>
      <c r="F2" s="519"/>
      <c r="G2" s="519"/>
      <c r="H2" s="519"/>
      <c r="I2" s="519"/>
      <c r="J2" s="519"/>
      <c r="K2" s="519"/>
      <c r="L2" s="519"/>
      <c r="M2" s="519"/>
      <c r="N2" s="519"/>
      <c r="O2" s="519"/>
      <c r="P2" s="519"/>
      <c r="Q2" s="519"/>
      <c r="R2" s="519"/>
      <c r="T2" s="3" t="s">
        <v>0</v>
      </c>
    </row>
    <row r="3" spans="2:29" ht="6" customHeight="1">
      <c r="B3" s="4"/>
      <c r="C3" s="5"/>
      <c r="D3" s="6"/>
    </row>
    <row r="4" spans="2:29" ht="22">
      <c r="B4" s="7" t="s">
        <v>1</v>
      </c>
      <c r="C4" s="8"/>
      <c r="D4" s="9"/>
      <c r="E4" s="334" t="s">
        <v>2</v>
      </c>
      <c r="F4" s="334"/>
      <c r="G4" s="334"/>
      <c r="H4" s="334"/>
      <c r="I4" s="334"/>
      <c r="J4" s="334"/>
      <c r="K4" s="334"/>
      <c r="L4" s="334"/>
      <c r="M4" s="334"/>
      <c r="N4" s="334"/>
      <c r="O4" s="334"/>
      <c r="P4" s="334"/>
    </row>
    <row r="5" spans="2:29">
      <c r="B5" s="332"/>
      <c r="C5" s="333"/>
      <c r="D5" s="333"/>
      <c r="E5" s="333"/>
      <c r="F5" s="333"/>
      <c r="G5" s="333"/>
      <c r="H5" s="333"/>
      <c r="I5" s="333"/>
      <c r="J5" s="333"/>
      <c r="K5" s="333"/>
      <c r="L5" s="333"/>
      <c r="M5" s="333"/>
      <c r="N5" s="333"/>
      <c r="O5" s="333"/>
      <c r="P5" s="333"/>
      <c r="Q5" s="333"/>
      <c r="R5" s="333"/>
      <c r="S5" s="333"/>
      <c r="T5" s="333"/>
      <c r="U5" s="333"/>
      <c r="V5" s="333"/>
      <c r="W5" s="333"/>
      <c r="X5" s="333"/>
      <c r="Y5" s="333"/>
    </row>
    <row r="6" spans="2:29">
      <c r="B6" s="335" t="s">
        <v>3</v>
      </c>
      <c r="C6" s="336"/>
      <c r="D6" s="336"/>
      <c r="E6" s="336"/>
      <c r="F6" s="337" t="s">
        <v>292</v>
      </c>
      <c r="G6" s="338"/>
      <c r="H6" s="338"/>
      <c r="I6" s="338"/>
      <c r="J6" s="338"/>
      <c r="K6" s="338"/>
      <c r="L6" s="338"/>
      <c r="M6" s="338"/>
      <c r="N6" s="338"/>
      <c r="O6" s="338"/>
      <c r="P6" s="338"/>
      <c r="Q6" s="338"/>
      <c r="R6" s="338"/>
      <c r="S6" s="338"/>
      <c r="T6" s="338"/>
      <c r="U6" s="338"/>
      <c r="V6" s="338"/>
      <c r="W6" s="338"/>
      <c r="X6" s="338"/>
      <c r="Y6" s="339"/>
      <c r="Z6" s="336" t="s">
        <v>4</v>
      </c>
      <c r="AA6" s="336"/>
      <c r="AB6" s="336"/>
      <c r="AC6" s="341"/>
    </row>
    <row r="7" spans="2:29">
      <c r="B7" s="10"/>
      <c r="C7" s="11"/>
      <c r="D7" s="11"/>
      <c r="E7" s="12"/>
      <c r="F7" s="13"/>
      <c r="G7" s="14"/>
      <c r="H7" s="14"/>
      <c r="I7" s="14"/>
      <c r="J7" s="15"/>
      <c r="K7" s="16"/>
      <c r="L7" s="16"/>
      <c r="M7" s="16"/>
      <c r="N7" s="16"/>
      <c r="O7" s="16"/>
      <c r="P7" s="16"/>
      <c r="Q7" s="16"/>
      <c r="R7" s="16"/>
      <c r="S7" s="16"/>
      <c r="T7" s="16"/>
      <c r="U7" s="16"/>
      <c r="V7" s="16"/>
      <c r="W7" s="16"/>
      <c r="X7" s="16"/>
      <c r="Y7" s="17"/>
      <c r="Z7" s="18"/>
      <c r="AA7" s="18"/>
      <c r="AB7" s="18"/>
      <c r="AC7" s="19"/>
    </row>
    <row r="8" spans="2:29">
      <c r="B8" s="315" t="s">
        <v>5</v>
      </c>
      <c r="C8" s="316"/>
      <c r="D8" s="316"/>
      <c r="E8" s="317"/>
      <c r="F8" s="318">
        <f>H10</f>
        <v>901250</v>
      </c>
      <c r="G8" s="319"/>
      <c r="H8" s="319"/>
      <c r="I8" s="319"/>
      <c r="J8" s="320"/>
      <c r="K8" s="20"/>
      <c r="L8" s="20"/>
      <c r="M8" s="20"/>
      <c r="N8" s="20"/>
      <c r="O8" s="20"/>
      <c r="P8" s="20"/>
      <c r="Q8" s="20"/>
      <c r="R8" s="21"/>
      <c r="S8" s="22"/>
      <c r="T8" s="23"/>
      <c r="U8" s="24"/>
      <c r="V8" s="25"/>
      <c r="W8" s="25"/>
      <c r="X8" s="24"/>
      <c r="Y8" s="26"/>
      <c r="Z8" s="27"/>
      <c r="AA8" s="27"/>
      <c r="AB8" s="27"/>
      <c r="AC8" s="28"/>
    </row>
    <row r="9" spans="2:29">
      <c r="B9" s="29"/>
      <c r="C9" s="30"/>
      <c r="D9" s="30"/>
      <c r="E9" s="30"/>
      <c r="F9" s="31"/>
      <c r="G9" s="32"/>
      <c r="H9" s="32"/>
      <c r="I9" s="32"/>
      <c r="J9" s="33"/>
      <c r="K9" s="20"/>
      <c r="L9" s="20"/>
      <c r="M9" s="20"/>
      <c r="N9" s="20"/>
      <c r="O9" s="20" t="s">
        <v>6</v>
      </c>
      <c r="P9" s="20"/>
      <c r="Q9" s="20"/>
      <c r="R9" s="21"/>
      <c r="S9" s="20" t="s">
        <v>7</v>
      </c>
      <c r="T9" s="23"/>
      <c r="U9" s="24"/>
      <c r="V9" s="25"/>
      <c r="W9" s="25"/>
      <c r="X9" s="24"/>
      <c r="Y9" s="26"/>
      <c r="Z9" s="27"/>
      <c r="AA9" s="27"/>
      <c r="AB9" s="27"/>
      <c r="AC9" s="28"/>
    </row>
    <row r="10" spans="2:29">
      <c r="B10" s="29"/>
      <c r="C10" s="30"/>
      <c r="D10" s="30"/>
      <c r="E10" s="30"/>
      <c r="F10" s="321" t="s">
        <v>8</v>
      </c>
      <c r="G10" s="322"/>
      <c r="H10" s="323">
        <f>SUM(V10:X15)</f>
        <v>901250</v>
      </c>
      <c r="I10" s="324"/>
      <c r="J10" s="325"/>
      <c r="K10" s="326" t="s">
        <v>9</v>
      </c>
      <c r="L10" s="327"/>
      <c r="M10" s="327"/>
      <c r="N10" s="327">
        <v>2500</v>
      </c>
      <c r="O10" s="327"/>
      <c r="P10" s="327"/>
      <c r="Q10" s="20" t="s">
        <v>10</v>
      </c>
      <c r="R10" s="328">
        <f>'[1](1)-1業務内容別集計表'!P17</f>
        <v>15.020833333333334</v>
      </c>
      <c r="S10" s="329"/>
      <c r="T10" s="34" t="s">
        <v>11</v>
      </c>
      <c r="U10" s="314" t="s">
        <v>12</v>
      </c>
      <c r="V10" s="330">
        <f>+ROUNDUP(N10*R10*24,0)</f>
        <v>901250</v>
      </c>
      <c r="W10" s="331"/>
      <c r="X10" s="331"/>
      <c r="Y10" s="26"/>
      <c r="Z10" s="27"/>
      <c r="AA10" s="27"/>
      <c r="AB10" s="314"/>
      <c r="AC10" s="28"/>
    </row>
    <row r="11" spans="2:29">
      <c r="B11" s="29"/>
      <c r="C11" s="30"/>
      <c r="D11" s="30"/>
      <c r="E11" s="30"/>
      <c r="F11" s="35"/>
      <c r="G11" s="20"/>
      <c r="H11" s="20"/>
      <c r="I11" s="20"/>
      <c r="J11" s="36"/>
      <c r="K11" s="326" t="s">
        <v>13</v>
      </c>
      <c r="L11" s="327"/>
      <c r="M11" s="327"/>
      <c r="N11" s="327"/>
      <c r="O11" s="327"/>
      <c r="P11" s="327"/>
      <c r="Q11" s="20" t="s">
        <v>10</v>
      </c>
      <c r="R11" s="340"/>
      <c r="S11" s="340"/>
      <c r="T11" s="34" t="s">
        <v>11</v>
      </c>
      <c r="U11" s="314" t="s">
        <v>12</v>
      </c>
      <c r="V11" s="330">
        <f>ROUNDDOWN(N11*R11,0)</f>
        <v>0</v>
      </c>
      <c r="W11" s="331"/>
      <c r="X11" s="331"/>
      <c r="Y11" s="26"/>
      <c r="Z11" s="27"/>
      <c r="AA11" s="27"/>
      <c r="AB11" s="27"/>
      <c r="AC11" s="28"/>
    </row>
    <row r="12" spans="2:29">
      <c r="B12" s="29"/>
      <c r="C12" s="30"/>
      <c r="D12" s="30"/>
      <c r="E12" s="30"/>
      <c r="F12" s="35"/>
      <c r="G12" s="20"/>
      <c r="H12" s="20"/>
      <c r="I12" s="20"/>
      <c r="J12" s="36"/>
      <c r="K12" s="326" t="s">
        <v>14</v>
      </c>
      <c r="L12" s="327"/>
      <c r="M12" s="327"/>
      <c r="N12" s="327"/>
      <c r="O12" s="327"/>
      <c r="P12" s="327"/>
      <c r="Q12" s="20" t="s">
        <v>10</v>
      </c>
      <c r="R12" s="340"/>
      <c r="S12" s="340"/>
      <c r="T12" s="34" t="s">
        <v>11</v>
      </c>
      <c r="U12" s="314" t="s">
        <v>12</v>
      </c>
      <c r="V12" s="330">
        <f>ROUNDDOWN(N12*R12,0)</f>
        <v>0</v>
      </c>
      <c r="W12" s="331"/>
      <c r="X12" s="331"/>
      <c r="Y12" s="26"/>
      <c r="Z12" s="27"/>
      <c r="AA12" s="27"/>
      <c r="AB12" s="27"/>
      <c r="AC12" s="28"/>
    </row>
    <row r="13" spans="2:29">
      <c r="B13" s="29"/>
      <c r="C13" s="30"/>
      <c r="D13" s="30"/>
      <c r="E13" s="30"/>
      <c r="F13" s="35"/>
      <c r="G13" s="20"/>
      <c r="H13" s="20"/>
      <c r="I13" s="20"/>
      <c r="J13" s="36"/>
      <c r="K13" s="326" t="s">
        <v>15</v>
      </c>
      <c r="L13" s="327"/>
      <c r="M13" s="327"/>
      <c r="N13" s="327"/>
      <c r="O13" s="327"/>
      <c r="P13" s="327"/>
      <c r="Q13" s="20" t="s">
        <v>10</v>
      </c>
      <c r="R13" s="340"/>
      <c r="S13" s="340"/>
      <c r="T13" s="34" t="s">
        <v>11</v>
      </c>
      <c r="U13" s="314" t="s">
        <v>12</v>
      </c>
      <c r="V13" s="330">
        <f>ROUNDDOWN(N13*R13,0)</f>
        <v>0</v>
      </c>
      <c r="W13" s="331"/>
      <c r="X13" s="331"/>
      <c r="Y13" s="26"/>
      <c r="Z13" s="27"/>
      <c r="AA13" s="27"/>
      <c r="AB13" s="27"/>
      <c r="AC13" s="28"/>
    </row>
    <row r="14" spans="2:29">
      <c r="B14" s="29"/>
      <c r="C14" s="30"/>
      <c r="D14" s="30"/>
      <c r="E14" s="30"/>
      <c r="F14" s="35"/>
      <c r="G14" s="20"/>
      <c r="H14" s="20"/>
      <c r="I14" s="20"/>
      <c r="J14" s="36"/>
      <c r="K14" s="326" t="s">
        <v>16</v>
      </c>
      <c r="L14" s="327"/>
      <c r="M14" s="327"/>
      <c r="N14" s="327"/>
      <c r="O14" s="327"/>
      <c r="P14" s="327"/>
      <c r="Q14" s="20" t="s">
        <v>10</v>
      </c>
      <c r="R14" s="340"/>
      <c r="S14" s="340"/>
      <c r="T14" s="34" t="s">
        <v>11</v>
      </c>
      <c r="U14" s="314" t="s">
        <v>12</v>
      </c>
      <c r="V14" s="330">
        <f>ROUNDDOWN(N14*R14,0)</f>
        <v>0</v>
      </c>
      <c r="W14" s="331"/>
      <c r="X14" s="331"/>
      <c r="Y14" s="26"/>
      <c r="Z14" s="27"/>
      <c r="AA14" s="27"/>
      <c r="AB14" s="27"/>
      <c r="AC14" s="28"/>
    </row>
    <row r="15" spans="2:29" ht="14.4" customHeight="1">
      <c r="B15" s="29"/>
      <c r="C15" s="30"/>
      <c r="D15" s="30"/>
      <c r="E15" s="30"/>
      <c r="F15" s="35"/>
      <c r="G15" s="20"/>
      <c r="H15" s="20"/>
      <c r="I15" s="20"/>
      <c r="J15" s="36"/>
      <c r="K15" s="326" t="s">
        <v>17</v>
      </c>
      <c r="L15" s="327"/>
      <c r="M15" s="327"/>
      <c r="N15" s="327"/>
      <c r="O15" s="327"/>
      <c r="P15" s="327"/>
      <c r="Q15" s="20" t="s">
        <v>10</v>
      </c>
      <c r="R15" s="340"/>
      <c r="S15" s="340"/>
      <c r="T15" s="34" t="s">
        <v>11</v>
      </c>
      <c r="U15" s="314" t="s">
        <v>12</v>
      </c>
      <c r="V15" s="330">
        <f>ROUNDDOWN(N15*R15,0)</f>
        <v>0</v>
      </c>
      <c r="W15" s="331"/>
      <c r="X15" s="331"/>
      <c r="Y15" s="26"/>
      <c r="Z15" s="27"/>
      <c r="AA15" s="27"/>
      <c r="AB15" s="27"/>
      <c r="AC15" s="28"/>
    </row>
    <row r="16" spans="2:29" ht="14.4" customHeight="1">
      <c r="B16" s="29"/>
      <c r="C16" s="37"/>
      <c r="D16" s="37"/>
      <c r="E16" s="37"/>
      <c r="F16" s="35"/>
      <c r="G16" s="20"/>
      <c r="H16" s="20"/>
      <c r="I16" s="20"/>
      <c r="J16" s="36"/>
      <c r="K16" s="38"/>
      <c r="L16" s="39"/>
      <c r="M16" s="39"/>
      <c r="N16" s="39"/>
      <c r="O16" s="39"/>
      <c r="P16" s="39"/>
      <c r="Q16" s="20"/>
      <c r="R16" s="24"/>
      <c r="S16" s="24"/>
      <c r="T16" s="24"/>
      <c r="U16" s="24"/>
      <c r="V16" s="40"/>
      <c r="W16" s="40"/>
      <c r="X16" s="40"/>
      <c r="Y16" s="26"/>
      <c r="Z16" s="27"/>
      <c r="AA16" s="27"/>
      <c r="AB16" s="27"/>
      <c r="AC16" s="28"/>
    </row>
    <row r="17" spans="2:29">
      <c r="B17" s="342"/>
      <c r="C17" s="343"/>
      <c r="D17" s="343"/>
      <c r="E17" s="343"/>
      <c r="F17" s="41"/>
      <c r="G17" s="42"/>
      <c r="H17" s="42"/>
      <c r="I17" s="42"/>
      <c r="J17" s="43"/>
      <c r="K17" s="42"/>
      <c r="L17" s="42"/>
      <c r="M17" s="42"/>
      <c r="N17" s="42"/>
      <c r="O17" s="42"/>
      <c r="P17" s="42"/>
      <c r="Q17" s="42"/>
      <c r="R17" s="44"/>
      <c r="S17" s="45"/>
      <c r="T17" s="45"/>
      <c r="U17" s="45"/>
      <c r="V17" s="45"/>
      <c r="W17" s="45"/>
      <c r="X17" s="45"/>
      <c r="Y17" s="46"/>
      <c r="Z17" s="47"/>
      <c r="AA17" s="47"/>
      <c r="AB17" s="47"/>
      <c r="AC17" s="48"/>
    </row>
    <row r="18" spans="2:29">
      <c r="B18" s="315" t="s">
        <v>18</v>
      </c>
      <c r="C18" s="316"/>
      <c r="D18" s="316"/>
      <c r="E18" s="316"/>
      <c r="F18" s="318">
        <f>F20+F26+F29+F31+F33+F36+F39+F42</f>
        <v>1132073</v>
      </c>
      <c r="G18" s="319"/>
      <c r="H18" s="319"/>
      <c r="I18" s="319"/>
      <c r="J18" s="320"/>
      <c r="K18" s="20"/>
      <c r="L18" s="20"/>
      <c r="M18" s="20"/>
      <c r="N18" s="20"/>
      <c r="O18" s="20"/>
      <c r="P18" s="20"/>
      <c r="Q18" s="20"/>
      <c r="R18" s="49"/>
      <c r="S18" s="22"/>
      <c r="T18" s="22"/>
      <c r="U18" s="22"/>
      <c r="V18" s="22"/>
      <c r="W18" s="22"/>
      <c r="X18" s="22"/>
      <c r="Y18" s="50"/>
      <c r="Z18" s="27"/>
      <c r="AA18" s="27"/>
      <c r="AB18" s="27"/>
      <c r="AC18" s="28"/>
    </row>
    <row r="19" spans="2:29">
      <c r="B19" s="29"/>
      <c r="C19" s="30"/>
      <c r="D19" s="30"/>
      <c r="E19" s="30"/>
      <c r="F19" s="35"/>
      <c r="G19" s="20"/>
      <c r="H19" s="20"/>
      <c r="I19" s="20"/>
      <c r="J19" s="36"/>
      <c r="K19" s="20"/>
      <c r="L19" s="20"/>
      <c r="M19" s="20"/>
      <c r="N19" s="20"/>
      <c r="O19" s="20"/>
      <c r="P19" s="20"/>
      <c r="Q19" s="20"/>
      <c r="R19" s="21"/>
      <c r="S19" s="22"/>
      <c r="T19" s="23"/>
      <c r="U19" s="24"/>
      <c r="V19" s="25"/>
      <c r="W19" s="25"/>
      <c r="X19" s="24"/>
      <c r="Y19" s="26"/>
      <c r="Z19" s="27"/>
      <c r="AA19" s="27"/>
      <c r="AB19" s="27"/>
      <c r="AC19" s="28"/>
    </row>
    <row r="20" spans="2:29">
      <c r="B20" s="315" t="s">
        <v>19</v>
      </c>
      <c r="C20" s="316"/>
      <c r="D20" s="316"/>
      <c r="E20" s="316"/>
      <c r="F20" s="318">
        <f>SUM(V20:X24)</f>
        <v>30000</v>
      </c>
      <c r="G20" s="319"/>
      <c r="H20" s="319"/>
      <c r="I20" s="319"/>
      <c r="J20" s="320"/>
      <c r="K20" s="326" t="s">
        <v>20</v>
      </c>
      <c r="L20" s="327"/>
      <c r="M20" s="327"/>
      <c r="N20" s="327">
        <v>10000</v>
      </c>
      <c r="O20" s="327"/>
      <c r="P20" s="327"/>
      <c r="Q20" s="20" t="s">
        <v>10</v>
      </c>
      <c r="R20" s="344">
        <v>1</v>
      </c>
      <c r="S20" s="344"/>
      <c r="T20" s="34" t="s">
        <v>21</v>
      </c>
      <c r="U20" s="314" t="s">
        <v>12</v>
      </c>
      <c r="V20" s="330">
        <f>+ROUNDUP(N20*R20,0)</f>
        <v>10000</v>
      </c>
      <c r="W20" s="331"/>
      <c r="X20" s="331"/>
      <c r="Y20" s="26"/>
      <c r="Z20" s="27"/>
      <c r="AA20" s="27"/>
      <c r="AB20" s="27"/>
      <c r="AC20" s="28"/>
    </row>
    <row r="21" spans="2:29">
      <c r="B21" s="29"/>
      <c r="C21" s="30"/>
      <c r="D21" s="30"/>
      <c r="E21" s="30"/>
      <c r="F21" s="38"/>
      <c r="G21" s="39"/>
      <c r="H21" s="39"/>
      <c r="I21" s="39"/>
      <c r="J21" s="51"/>
      <c r="K21" s="326" t="s">
        <v>22</v>
      </c>
      <c r="L21" s="327"/>
      <c r="M21" s="327"/>
      <c r="N21" s="327">
        <v>10000</v>
      </c>
      <c r="O21" s="327"/>
      <c r="P21" s="327"/>
      <c r="Q21" s="20" t="s">
        <v>10</v>
      </c>
      <c r="R21" s="344">
        <v>1</v>
      </c>
      <c r="S21" s="344"/>
      <c r="T21" s="34" t="s">
        <v>21</v>
      </c>
      <c r="U21" s="314" t="s">
        <v>12</v>
      </c>
      <c r="V21" s="330">
        <f>+ROUNDUP(N21*R21,0)</f>
        <v>10000</v>
      </c>
      <c r="W21" s="331"/>
      <c r="X21" s="331"/>
      <c r="Y21" s="26"/>
      <c r="Z21" s="27"/>
      <c r="AA21" s="27"/>
      <c r="AB21" s="27"/>
      <c r="AC21" s="28"/>
    </row>
    <row r="22" spans="2:29">
      <c r="B22" s="29"/>
      <c r="C22" s="30"/>
      <c r="D22" s="30"/>
      <c r="E22" s="30"/>
      <c r="F22" s="38"/>
      <c r="G22" s="39"/>
      <c r="H22" s="39"/>
      <c r="I22" s="39"/>
      <c r="J22" s="51"/>
      <c r="K22" s="326" t="s">
        <v>23</v>
      </c>
      <c r="L22" s="327"/>
      <c r="M22" s="327"/>
      <c r="N22" s="327">
        <v>10000</v>
      </c>
      <c r="O22" s="327"/>
      <c r="P22" s="327"/>
      <c r="Q22" s="20" t="s">
        <v>10</v>
      </c>
      <c r="R22" s="344">
        <v>1</v>
      </c>
      <c r="S22" s="344"/>
      <c r="T22" s="34" t="s">
        <v>21</v>
      </c>
      <c r="U22" s="314" t="s">
        <v>12</v>
      </c>
      <c r="V22" s="330">
        <f>+ROUNDUP(N22*R22,0)</f>
        <v>10000</v>
      </c>
      <c r="W22" s="331"/>
      <c r="X22" s="331"/>
      <c r="Y22" s="26"/>
      <c r="Z22" s="27"/>
      <c r="AA22" s="27"/>
      <c r="AB22" s="27"/>
      <c r="AC22" s="28"/>
    </row>
    <row r="23" spans="2:29">
      <c r="B23" s="29"/>
      <c r="C23" s="30"/>
      <c r="D23" s="30"/>
      <c r="E23" s="30"/>
      <c r="F23" s="38"/>
      <c r="G23" s="39"/>
      <c r="H23" s="39"/>
      <c r="I23" s="39"/>
      <c r="J23" s="51"/>
      <c r="K23" s="326" t="s">
        <v>24</v>
      </c>
      <c r="L23" s="327"/>
      <c r="M23" s="327"/>
      <c r="N23" s="327"/>
      <c r="O23" s="327"/>
      <c r="P23" s="327"/>
      <c r="Q23" s="20"/>
      <c r="R23" s="347"/>
      <c r="S23" s="347"/>
      <c r="T23" s="347"/>
      <c r="U23" s="314" t="s">
        <v>12</v>
      </c>
      <c r="V23" s="330">
        <f>+ROUNDUP(N23*R23,0)</f>
        <v>0</v>
      </c>
      <c r="W23" s="331"/>
      <c r="X23" s="331"/>
      <c r="Y23" s="26"/>
      <c r="Z23" s="27"/>
      <c r="AA23" s="27"/>
      <c r="AB23" s="27"/>
      <c r="AC23" s="28"/>
    </row>
    <row r="24" spans="2:29">
      <c r="B24" s="29"/>
      <c r="C24" s="30"/>
      <c r="D24" s="30"/>
      <c r="E24" s="30"/>
      <c r="F24" s="38"/>
      <c r="G24" s="39"/>
      <c r="H24" s="39"/>
      <c r="I24" s="39"/>
      <c r="J24" s="51"/>
      <c r="K24" s="326" t="s">
        <v>25</v>
      </c>
      <c r="L24" s="327"/>
      <c r="M24" s="327"/>
      <c r="N24" s="327"/>
      <c r="O24" s="327"/>
      <c r="P24" s="327"/>
      <c r="Q24" s="20"/>
      <c r="R24" s="347"/>
      <c r="S24" s="347"/>
      <c r="T24" s="347"/>
      <c r="U24" s="314" t="s">
        <v>12</v>
      </c>
      <c r="V24" s="330">
        <f>+ROUNDUP(N24*R24,0)</f>
        <v>0</v>
      </c>
      <c r="W24" s="331"/>
      <c r="X24" s="331"/>
      <c r="Y24" s="26"/>
      <c r="Z24" s="27"/>
      <c r="AA24" s="27"/>
      <c r="AB24" s="27"/>
      <c r="AC24" s="28"/>
    </row>
    <row r="25" spans="2:29">
      <c r="B25" s="29"/>
      <c r="C25" s="30"/>
      <c r="D25" s="30"/>
      <c r="E25" s="30"/>
      <c r="F25" s="35"/>
      <c r="G25" s="20"/>
      <c r="H25" s="20"/>
      <c r="I25" s="20"/>
      <c r="J25" s="36"/>
      <c r="K25" s="20"/>
      <c r="L25" s="20"/>
      <c r="M25" s="20"/>
      <c r="N25" s="20"/>
      <c r="O25" s="20"/>
      <c r="P25" s="20"/>
      <c r="Q25" s="20"/>
      <c r="R25" s="49"/>
      <c r="S25" s="22"/>
      <c r="T25" s="22"/>
      <c r="U25" s="314"/>
      <c r="V25" s="22"/>
      <c r="W25" s="22"/>
      <c r="X25" s="22"/>
      <c r="Y25" s="50"/>
      <c r="Z25" s="27"/>
      <c r="AA25" s="27"/>
      <c r="AB25" s="27"/>
      <c r="AC25" s="28"/>
    </row>
    <row r="26" spans="2:29">
      <c r="B26" s="315" t="s">
        <v>26</v>
      </c>
      <c r="C26" s="316"/>
      <c r="D26" s="316"/>
      <c r="E26" s="316"/>
      <c r="F26" s="318">
        <f>SUM(V26:X27)</f>
        <v>41273</v>
      </c>
      <c r="G26" s="319"/>
      <c r="H26" s="319"/>
      <c r="I26" s="319"/>
      <c r="J26" s="320"/>
      <c r="K26" s="326" t="s">
        <v>27</v>
      </c>
      <c r="L26" s="327"/>
      <c r="M26" s="327"/>
      <c r="N26" s="327" t="s">
        <v>28</v>
      </c>
      <c r="O26" s="327"/>
      <c r="P26" s="327"/>
      <c r="Q26" s="327"/>
      <c r="R26" s="327"/>
      <c r="S26" s="327"/>
      <c r="T26" s="327"/>
      <c r="U26" s="314" t="s">
        <v>12</v>
      </c>
      <c r="V26" s="345">
        <f>'②-1国内旅費内訳'!K28</f>
        <v>41273</v>
      </c>
      <c r="W26" s="346"/>
      <c r="X26" s="346"/>
      <c r="Y26" s="26"/>
      <c r="Z26" s="27"/>
      <c r="AA26" s="27"/>
      <c r="AB26" s="27"/>
      <c r="AC26" s="28"/>
    </row>
    <row r="27" spans="2:29">
      <c r="B27" s="29"/>
      <c r="C27" s="30"/>
      <c r="D27" s="30"/>
      <c r="E27" s="30"/>
      <c r="F27" s="35"/>
      <c r="G27" s="20"/>
      <c r="H27" s="20"/>
      <c r="I27" s="20"/>
      <c r="J27" s="36"/>
      <c r="K27" s="326" t="s">
        <v>29</v>
      </c>
      <c r="L27" s="327"/>
      <c r="M27" s="327"/>
      <c r="N27" s="327" t="s">
        <v>28</v>
      </c>
      <c r="O27" s="327"/>
      <c r="P27" s="327"/>
      <c r="Q27" s="327"/>
      <c r="R27" s="327"/>
      <c r="S27" s="327"/>
      <c r="T27" s="327"/>
      <c r="U27" s="314" t="s">
        <v>12</v>
      </c>
      <c r="V27" s="346"/>
      <c r="W27" s="346"/>
      <c r="X27" s="346"/>
      <c r="Y27" s="26"/>
      <c r="Z27" s="27"/>
      <c r="AA27" s="27"/>
      <c r="AB27" s="27"/>
      <c r="AC27" s="28"/>
    </row>
    <row r="28" spans="2:29">
      <c r="B28" s="29"/>
      <c r="C28" s="30"/>
      <c r="D28" s="30"/>
      <c r="E28" s="30"/>
      <c r="F28" s="35"/>
      <c r="G28" s="20"/>
      <c r="H28" s="20"/>
      <c r="I28" s="20"/>
      <c r="J28" s="36"/>
      <c r="K28" s="20"/>
      <c r="L28" s="20"/>
      <c r="M28" s="20"/>
      <c r="N28" s="20"/>
      <c r="O28" s="20"/>
      <c r="P28" s="20"/>
      <c r="Q28" s="20"/>
      <c r="R28" s="49"/>
      <c r="S28" s="22"/>
      <c r="T28" s="22"/>
      <c r="U28" s="22"/>
      <c r="V28" s="52"/>
      <c r="W28" s="52"/>
      <c r="X28" s="24"/>
      <c r="Y28" s="26"/>
      <c r="Z28" s="27"/>
      <c r="AA28" s="27"/>
      <c r="AB28" s="314"/>
      <c r="AC28" s="28"/>
    </row>
    <row r="29" spans="2:29">
      <c r="B29" s="315" t="s">
        <v>30</v>
      </c>
      <c r="C29" s="316"/>
      <c r="D29" s="316"/>
      <c r="E29" s="316"/>
      <c r="F29" s="318">
        <f>SUM(V29:X30)</f>
        <v>550000</v>
      </c>
      <c r="G29" s="319"/>
      <c r="H29" s="319"/>
      <c r="I29" s="319"/>
      <c r="J29" s="320"/>
      <c r="K29" s="326" t="s">
        <v>31</v>
      </c>
      <c r="L29" s="327"/>
      <c r="M29" s="327"/>
      <c r="N29" s="327"/>
      <c r="O29" s="327"/>
      <c r="P29" s="327"/>
      <c r="Q29" s="20" t="s">
        <v>28</v>
      </c>
      <c r="R29" s="347"/>
      <c r="S29" s="347"/>
      <c r="T29" s="347"/>
      <c r="U29" s="314" t="s">
        <v>12</v>
      </c>
      <c r="V29" s="345">
        <f>③借料及び損料内訳!I29</f>
        <v>550000</v>
      </c>
      <c r="W29" s="346"/>
      <c r="X29" s="346"/>
      <c r="Y29" s="26"/>
      <c r="Z29" s="27"/>
      <c r="AA29" s="27"/>
      <c r="AB29" s="27"/>
      <c r="AC29" s="28"/>
    </row>
    <row r="30" spans="2:29">
      <c r="B30" s="29"/>
      <c r="C30" s="30"/>
      <c r="D30" s="30"/>
      <c r="E30" s="30"/>
      <c r="F30" s="35"/>
      <c r="G30" s="20"/>
      <c r="H30" s="20"/>
      <c r="I30" s="20"/>
      <c r="J30" s="36"/>
      <c r="K30" s="326"/>
      <c r="L30" s="327"/>
      <c r="M30" s="327"/>
      <c r="N30" s="327"/>
      <c r="O30" s="327"/>
      <c r="P30" s="327"/>
      <c r="Q30" s="20"/>
      <c r="R30" s="347"/>
      <c r="S30" s="347"/>
      <c r="T30" s="347"/>
      <c r="U30" s="314"/>
      <c r="V30" s="346"/>
      <c r="W30" s="346"/>
      <c r="X30" s="346"/>
      <c r="Y30" s="26"/>
      <c r="Z30" s="27"/>
      <c r="AA30" s="27"/>
      <c r="AB30" s="27"/>
      <c r="AC30" s="28"/>
    </row>
    <row r="31" spans="2:29">
      <c r="B31" s="315" t="s">
        <v>32</v>
      </c>
      <c r="C31" s="316"/>
      <c r="D31" s="316"/>
      <c r="E31" s="316"/>
      <c r="F31" s="318">
        <f>SUM(V31:X32)</f>
        <v>162000</v>
      </c>
      <c r="G31" s="319"/>
      <c r="H31" s="319"/>
      <c r="I31" s="319"/>
      <c r="J31" s="320"/>
      <c r="K31" s="326" t="s">
        <v>33</v>
      </c>
      <c r="L31" s="327"/>
      <c r="M31" s="327"/>
      <c r="N31" s="327"/>
      <c r="O31" s="327"/>
      <c r="P31" s="327"/>
      <c r="Q31" s="327"/>
      <c r="R31" s="327"/>
      <c r="S31" s="327"/>
      <c r="T31" s="327"/>
      <c r="U31" s="314" t="s">
        <v>12</v>
      </c>
      <c r="V31" s="345">
        <f>④消耗品費内訳!I29</f>
        <v>162000</v>
      </c>
      <c r="W31" s="346"/>
      <c r="X31" s="346"/>
      <c r="Y31" s="26"/>
      <c r="Z31" s="27"/>
      <c r="AA31" s="27"/>
      <c r="AB31" s="27"/>
      <c r="AC31" s="28"/>
    </row>
    <row r="32" spans="2:29">
      <c r="B32" s="29"/>
      <c r="C32" s="30"/>
      <c r="D32" s="30"/>
      <c r="E32" s="30"/>
      <c r="F32" s="35"/>
      <c r="G32" s="20"/>
      <c r="H32" s="20"/>
      <c r="I32" s="20"/>
      <c r="J32" s="36"/>
      <c r="K32" s="326"/>
      <c r="L32" s="327"/>
      <c r="M32" s="327"/>
      <c r="N32" s="327"/>
      <c r="O32" s="327"/>
      <c r="P32" s="327"/>
      <c r="Q32" s="327"/>
      <c r="R32" s="327"/>
      <c r="S32" s="327"/>
      <c r="T32" s="327"/>
      <c r="U32" s="314"/>
      <c r="V32" s="346"/>
      <c r="W32" s="346"/>
      <c r="X32" s="346"/>
      <c r="Y32" s="26"/>
      <c r="Z32" s="27"/>
      <c r="AA32" s="27"/>
      <c r="AB32" s="27"/>
      <c r="AC32" s="28"/>
    </row>
    <row r="33" spans="2:29">
      <c r="B33" s="315" t="s">
        <v>34</v>
      </c>
      <c r="C33" s="316"/>
      <c r="D33" s="316"/>
      <c r="E33" s="316"/>
      <c r="F33" s="318">
        <f>SUM(V33:X34)</f>
        <v>1800</v>
      </c>
      <c r="G33" s="319"/>
      <c r="H33" s="319"/>
      <c r="I33" s="319"/>
      <c r="J33" s="320"/>
      <c r="K33" s="326" t="s">
        <v>35</v>
      </c>
      <c r="L33" s="327"/>
      <c r="M33" s="327"/>
      <c r="N33" s="327"/>
      <c r="O33" s="327"/>
      <c r="P33" s="327"/>
      <c r="Q33" s="20"/>
      <c r="R33" s="347"/>
      <c r="S33" s="347"/>
      <c r="T33" s="347"/>
      <c r="U33" s="314" t="s">
        <v>12</v>
      </c>
      <c r="V33" s="345">
        <f>⑤会議費内訳!I25</f>
        <v>1800</v>
      </c>
      <c r="W33" s="346"/>
      <c r="X33" s="346"/>
      <c r="Y33" s="26"/>
      <c r="Z33" s="27"/>
      <c r="AA33" s="27"/>
      <c r="AB33" s="27"/>
      <c r="AC33" s="28"/>
    </row>
    <row r="34" spans="2:29" ht="14.4" customHeight="1">
      <c r="B34" s="29"/>
      <c r="C34" s="30"/>
      <c r="D34" s="30"/>
      <c r="E34" s="30"/>
      <c r="F34" s="35"/>
      <c r="G34" s="20"/>
      <c r="H34" s="20"/>
      <c r="I34" s="20"/>
      <c r="J34" s="36"/>
      <c r="K34" s="326" t="s">
        <v>36</v>
      </c>
      <c r="L34" s="327"/>
      <c r="M34" s="327"/>
      <c r="N34" s="327"/>
      <c r="O34" s="327"/>
      <c r="P34" s="327"/>
      <c r="Q34" s="20"/>
      <c r="R34" s="347"/>
      <c r="S34" s="347"/>
      <c r="T34" s="347"/>
      <c r="U34" s="314" t="s">
        <v>12</v>
      </c>
      <c r="V34" s="346"/>
      <c r="W34" s="346"/>
      <c r="X34" s="346"/>
      <c r="Y34" s="26"/>
      <c r="Z34" s="27"/>
      <c r="AA34" s="27"/>
      <c r="AB34" s="27"/>
      <c r="AC34" s="28"/>
    </row>
    <row r="35" spans="2:29">
      <c r="B35" s="29"/>
      <c r="C35" s="30"/>
      <c r="D35" s="30"/>
      <c r="E35" s="30"/>
      <c r="F35" s="35"/>
      <c r="G35" s="20"/>
      <c r="H35" s="20"/>
      <c r="I35" s="20"/>
      <c r="J35" s="36"/>
      <c r="K35" s="20"/>
      <c r="L35" s="20"/>
      <c r="M35" s="20"/>
      <c r="N35" s="20"/>
      <c r="O35" s="20"/>
      <c r="P35" s="20"/>
      <c r="Q35" s="20"/>
      <c r="R35" s="49"/>
      <c r="S35" s="22"/>
      <c r="T35" s="22"/>
      <c r="U35" s="314"/>
      <c r="V35" s="52"/>
      <c r="W35" s="52"/>
      <c r="X35" s="24"/>
      <c r="Y35" s="26"/>
      <c r="Z35" s="27"/>
      <c r="AA35" s="27"/>
      <c r="AB35" s="27"/>
      <c r="AC35" s="28"/>
    </row>
    <row r="36" spans="2:29">
      <c r="B36" s="315" t="s">
        <v>37</v>
      </c>
      <c r="C36" s="316"/>
      <c r="D36" s="316"/>
      <c r="E36" s="316"/>
      <c r="F36" s="318">
        <f>SUM(V36:X37)</f>
        <v>11000</v>
      </c>
      <c r="G36" s="319"/>
      <c r="H36" s="319"/>
      <c r="I36" s="319"/>
      <c r="J36" s="320"/>
      <c r="K36" s="326" t="s">
        <v>38</v>
      </c>
      <c r="L36" s="327"/>
      <c r="M36" s="327"/>
      <c r="N36" s="327"/>
      <c r="O36" s="327"/>
      <c r="P36" s="327"/>
      <c r="Q36" s="20"/>
      <c r="R36" s="347"/>
      <c r="S36" s="347"/>
      <c r="T36" s="347"/>
      <c r="U36" s="314" t="s">
        <v>12</v>
      </c>
      <c r="V36" s="345">
        <f>⑥印刷･製本費内訳!I28</f>
        <v>11000</v>
      </c>
      <c r="W36" s="346"/>
      <c r="X36" s="346"/>
      <c r="Y36" s="26"/>
      <c r="Z36" s="27"/>
      <c r="AA36" s="27"/>
      <c r="AB36" s="27"/>
      <c r="AC36" s="28"/>
    </row>
    <row r="37" spans="2:29">
      <c r="B37" s="29"/>
      <c r="C37" s="30"/>
      <c r="D37" s="30"/>
      <c r="E37" s="30"/>
      <c r="F37" s="35"/>
      <c r="G37" s="20"/>
      <c r="H37" s="20"/>
      <c r="I37" s="20"/>
      <c r="J37" s="36"/>
      <c r="K37" s="326" t="s">
        <v>39</v>
      </c>
      <c r="L37" s="327"/>
      <c r="M37" s="327"/>
      <c r="N37" s="327"/>
      <c r="O37" s="327"/>
      <c r="P37" s="327"/>
      <c r="Q37" s="20"/>
      <c r="R37" s="347"/>
      <c r="S37" s="347"/>
      <c r="T37" s="347"/>
      <c r="U37" s="314" t="s">
        <v>12</v>
      </c>
      <c r="V37" s="346"/>
      <c r="W37" s="346"/>
      <c r="X37" s="346"/>
      <c r="Y37" s="26"/>
      <c r="Z37" s="27"/>
      <c r="AA37" s="27"/>
      <c r="AB37" s="27"/>
      <c r="AC37" s="28"/>
    </row>
    <row r="38" spans="2:29">
      <c r="B38" s="29"/>
      <c r="C38" s="30"/>
      <c r="D38" s="30"/>
      <c r="E38" s="30"/>
      <c r="F38" s="35"/>
      <c r="G38" s="20"/>
      <c r="H38" s="20"/>
      <c r="I38" s="20"/>
      <c r="J38" s="36"/>
      <c r="K38" s="20"/>
      <c r="L38" s="20"/>
      <c r="M38" s="20"/>
      <c r="N38" s="20"/>
      <c r="O38" s="20"/>
      <c r="P38" s="20"/>
      <c r="Q38" s="20"/>
      <c r="R38" s="49"/>
      <c r="S38" s="22"/>
      <c r="T38" s="22"/>
      <c r="U38" s="314"/>
      <c r="V38" s="52"/>
      <c r="W38" s="52"/>
      <c r="X38" s="24"/>
      <c r="Y38" s="26"/>
      <c r="Z38" s="27"/>
      <c r="AA38" s="27"/>
      <c r="AB38" s="27"/>
      <c r="AC38" s="28"/>
    </row>
    <row r="39" spans="2:29">
      <c r="B39" s="315" t="s">
        <v>40</v>
      </c>
      <c r="C39" s="316"/>
      <c r="D39" s="316"/>
      <c r="E39" s="316"/>
      <c r="F39" s="318">
        <f>SUM(V39:X40)</f>
        <v>76000</v>
      </c>
      <c r="G39" s="319"/>
      <c r="H39" s="319"/>
      <c r="I39" s="319"/>
      <c r="J39" s="320"/>
      <c r="K39" s="326" t="s">
        <v>41</v>
      </c>
      <c r="L39" s="327"/>
      <c r="M39" s="327"/>
      <c r="N39" s="327"/>
      <c r="O39" s="327"/>
      <c r="P39" s="327"/>
      <c r="Q39" s="20"/>
      <c r="R39" s="347"/>
      <c r="S39" s="347"/>
      <c r="T39" s="347"/>
      <c r="U39" s="314" t="s">
        <v>12</v>
      </c>
      <c r="V39" s="345">
        <f>⑦通信運搬費内訳!I28</f>
        <v>76000</v>
      </c>
      <c r="W39" s="346"/>
      <c r="X39" s="346"/>
      <c r="Y39" s="26"/>
      <c r="Z39" s="27"/>
      <c r="AA39" s="27"/>
      <c r="AB39" s="27"/>
      <c r="AC39" s="28"/>
    </row>
    <row r="40" spans="2:29">
      <c r="B40" s="29"/>
      <c r="C40" s="30"/>
      <c r="D40" s="30"/>
      <c r="E40" s="30"/>
      <c r="F40" s="35"/>
      <c r="G40" s="20"/>
      <c r="H40" s="20"/>
      <c r="I40" s="20"/>
      <c r="J40" s="36"/>
      <c r="K40" s="326" t="s">
        <v>42</v>
      </c>
      <c r="L40" s="327"/>
      <c r="M40" s="327"/>
      <c r="N40" s="327"/>
      <c r="O40" s="327"/>
      <c r="P40" s="327"/>
      <c r="Q40" s="20"/>
      <c r="R40" s="347"/>
      <c r="S40" s="347"/>
      <c r="T40" s="347"/>
      <c r="U40" s="314" t="s">
        <v>12</v>
      </c>
      <c r="V40" s="346"/>
      <c r="W40" s="346"/>
      <c r="X40" s="346"/>
      <c r="Y40" s="26"/>
      <c r="Z40" s="27"/>
      <c r="AA40" s="27"/>
      <c r="AB40" s="314"/>
      <c r="AC40" s="28"/>
    </row>
    <row r="41" spans="2:29">
      <c r="B41" s="29"/>
      <c r="C41" s="30"/>
      <c r="D41" s="30"/>
      <c r="E41" s="30"/>
      <c r="F41" s="35"/>
      <c r="G41" s="20"/>
      <c r="H41" s="20"/>
      <c r="I41" s="20"/>
      <c r="J41" s="36"/>
      <c r="K41" s="20"/>
      <c r="L41" s="20"/>
      <c r="M41" s="20"/>
      <c r="N41" s="20"/>
      <c r="O41" s="20"/>
      <c r="P41" s="20"/>
      <c r="Q41" s="20"/>
      <c r="R41" s="49"/>
      <c r="S41" s="22"/>
      <c r="T41" s="22"/>
      <c r="U41" s="314"/>
      <c r="V41" s="52"/>
      <c r="W41" s="52"/>
      <c r="X41" s="24"/>
      <c r="Y41" s="26"/>
      <c r="Z41" s="27"/>
      <c r="AA41" s="27"/>
      <c r="AB41" s="27"/>
      <c r="AC41" s="28"/>
    </row>
    <row r="42" spans="2:29">
      <c r="B42" s="315" t="s">
        <v>293</v>
      </c>
      <c r="C42" s="316"/>
      <c r="D42" s="316"/>
      <c r="E42" s="316"/>
      <c r="F42" s="318">
        <f>SUM(V42:X43)</f>
        <v>260000</v>
      </c>
      <c r="G42" s="319"/>
      <c r="H42" s="319"/>
      <c r="I42" s="319"/>
      <c r="J42" s="320"/>
      <c r="K42" s="326" t="s">
        <v>294</v>
      </c>
      <c r="L42" s="327"/>
      <c r="M42" s="327"/>
      <c r="N42" s="327"/>
      <c r="O42" s="327"/>
      <c r="P42" s="327"/>
      <c r="Q42" s="288"/>
      <c r="R42" s="347"/>
      <c r="S42" s="347"/>
      <c r="T42" s="347"/>
      <c r="U42" s="314" t="s">
        <v>12</v>
      </c>
      <c r="V42" s="345">
        <f>⑧その他経費内訳!I28</f>
        <v>260000</v>
      </c>
      <c r="W42" s="346"/>
      <c r="X42" s="346"/>
      <c r="Y42" s="26"/>
      <c r="Z42" s="27"/>
      <c r="AA42" s="27"/>
      <c r="AB42" s="27"/>
      <c r="AC42" s="28"/>
    </row>
    <row r="43" spans="2:29">
      <c r="B43" s="285"/>
      <c r="C43" s="286"/>
      <c r="D43" s="286"/>
      <c r="E43" s="286"/>
      <c r="F43" s="287"/>
      <c r="G43" s="288"/>
      <c r="H43" s="288"/>
      <c r="I43" s="288"/>
      <c r="J43" s="289"/>
      <c r="K43" s="326"/>
      <c r="L43" s="327"/>
      <c r="M43" s="327"/>
      <c r="N43" s="327"/>
      <c r="O43" s="327"/>
      <c r="P43" s="327"/>
      <c r="Q43" s="288"/>
      <c r="R43" s="347"/>
      <c r="S43" s="347"/>
      <c r="T43" s="347"/>
      <c r="U43" s="314"/>
      <c r="V43" s="346"/>
      <c r="W43" s="346"/>
      <c r="X43" s="346"/>
      <c r="Y43" s="26"/>
      <c r="Z43" s="27"/>
      <c r="AA43" s="27"/>
      <c r="AB43" s="27"/>
      <c r="AC43" s="28"/>
    </row>
    <row r="44" spans="2:29">
      <c r="B44" s="285"/>
      <c r="C44" s="286"/>
      <c r="D44" s="286"/>
      <c r="E44" s="286"/>
      <c r="F44" s="287"/>
      <c r="G44" s="288"/>
      <c r="H44" s="288"/>
      <c r="I44" s="288"/>
      <c r="J44" s="289"/>
      <c r="K44" s="288"/>
      <c r="L44" s="288"/>
      <c r="M44" s="288"/>
      <c r="N44" s="288"/>
      <c r="O44" s="288"/>
      <c r="P44" s="288"/>
      <c r="Q44" s="288"/>
      <c r="R44" s="49"/>
      <c r="S44" s="22"/>
      <c r="T44" s="22"/>
      <c r="U44" s="314"/>
      <c r="V44" s="52"/>
      <c r="W44" s="52"/>
      <c r="X44" s="290"/>
      <c r="Y44" s="26"/>
      <c r="Z44" s="27"/>
      <c r="AA44" s="27"/>
      <c r="AB44" s="27"/>
      <c r="AC44" s="28"/>
    </row>
    <row r="45" spans="2:29">
      <c r="B45" s="315" t="s">
        <v>43</v>
      </c>
      <c r="C45" s="316"/>
      <c r="D45" s="316"/>
      <c r="E45" s="317"/>
      <c r="F45" s="318">
        <f>SUM(V45:X47)</f>
        <v>7040000</v>
      </c>
      <c r="G45" s="319"/>
      <c r="H45" s="319"/>
      <c r="I45" s="319"/>
      <c r="J45" s="320"/>
      <c r="K45" s="53" t="s">
        <v>44</v>
      </c>
      <c r="L45" s="54"/>
      <c r="M45" s="54"/>
      <c r="N45" s="54"/>
      <c r="O45" s="54"/>
      <c r="P45" s="54"/>
      <c r="Q45" s="54"/>
      <c r="R45" s="348" t="s">
        <v>28</v>
      </c>
      <c r="S45" s="348"/>
      <c r="T45" s="348"/>
      <c r="U45" s="314" t="s">
        <v>12</v>
      </c>
      <c r="V45" s="345">
        <f>'(3)外注費'!I9</f>
        <v>5500000</v>
      </c>
      <c r="W45" s="346"/>
      <c r="X45" s="346"/>
      <c r="Y45" s="26"/>
      <c r="Z45" s="27"/>
      <c r="AA45" s="27"/>
      <c r="AB45" s="27"/>
      <c r="AC45" s="28"/>
    </row>
    <row r="46" spans="2:29">
      <c r="B46" s="351"/>
      <c r="C46" s="352"/>
      <c r="D46" s="352"/>
      <c r="E46" s="353"/>
      <c r="F46" s="35"/>
      <c r="G46" s="20"/>
      <c r="H46" s="20"/>
      <c r="I46" s="20"/>
      <c r="J46" s="36"/>
      <c r="K46" s="53" t="s">
        <v>45</v>
      </c>
      <c r="L46" s="54"/>
      <c r="M46" s="54"/>
      <c r="N46" s="54"/>
      <c r="O46" s="54"/>
      <c r="P46" s="54"/>
      <c r="Q46" s="54"/>
      <c r="R46" s="348" t="s">
        <v>28</v>
      </c>
      <c r="S46" s="348"/>
      <c r="T46" s="348"/>
      <c r="U46" s="314" t="s">
        <v>12</v>
      </c>
      <c r="V46" s="345">
        <f>'(3)外注費'!I10</f>
        <v>1100000</v>
      </c>
      <c r="W46" s="346"/>
      <c r="X46" s="346"/>
      <c r="Y46" s="26"/>
      <c r="Z46" s="27"/>
      <c r="AA46" s="27"/>
      <c r="AB46" s="27"/>
      <c r="AC46" s="28"/>
    </row>
    <row r="47" spans="2:29">
      <c r="B47" s="55"/>
      <c r="C47" s="56"/>
      <c r="D47" s="56"/>
      <c r="E47" s="57"/>
      <c r="F47" s="35"/>
      <c r="G47" s="20"/>
      <c r="H47" s="20"/>
      <c r="I47" s="20"/>
      <c r="J47" s="36"/>
      <c r="K47" s="53" t="s">
        <v>46</v>
      </c>
      <c r="L47" s="54"/>
      <c r="M47" s="54"/>
      <c r="N47" s="54"/>
      <c r="O47" s="54"/>
      <c r="P47" s="54"/>
      <c r="Q47" s="54"/>
      <c r="R47" s="348" t="s">
        <v>28</v>
      </c>
      <c r="S47" s="348"/>
      <c r="T47" s="348"/>
      <c r="U47" s="314" t="s">
        <v>12</v>
      </c>
      <c r="V47" s="345">
        <f>'(3)外注費'!I11</f>
        <v>440000</v>
      </c>
      <c r="W47" s="346"/>
      <c r="X47" s="346"/>
      <c r="Y47" s="26"/>
      <c r="Z47" s="27"/>
      <c r="AA47" s="27"/>
      <c r="AB47" s="27"/>
      <c r="AC47" s="28"/>
    </row>
    <row r="48" spans="2:29" ht="14.4" customHeight="1">
      <c r="B48" s="55"/>
      <c r="C48" s="56"/>
      <c r="D48" s="56"/>
      <c r="E48" s="57"/>
      <c r="F48" s="35"/>
      <c r="G48" s="20"/>
      <c r="H48" s="20"/>
      <c r="I48" s="20"/>
      <c r="J48" s="36"/>
      <c r="K48" s="53"/>
      <c r="L48" s="54"/>
      <c r="M48" s="54"/>
      <c r="N48" s="54"/>
      <c r="O48" s="54"/>
      <c r="P48" s="54"/>
      <c r="Q48" s="54"/>
      <c r="R48" s="348"/>
      <c r="S48" s="348"/>
      <c r="T48" s="348"/>
      <c r="U48" s="314"/>
      <c r="V48" s="40"/>
      <c r="W48" s="40"/>
      <c r="X48" s="40"/>
      <c r="Y48" s="26"/>
      <c r="Z48" s="27"/>
      <c r="AA48" s="27"/>
      <c r="AB48" s="27"/>
      <c r="AC48" s="28"/>
    </row>
    <row r="49" spans="2:29">
      <c r="B49" s="55"/>
      <c r="C49" s="56"/>
      <c r="D49" s="56"/>
      <c r="E49" s="57"/>
      <c r="F49" s="35"/>
      <c r="G49" s="20"/>
      <c r="H49" s="20"/>
      <c r="I49" s="20"/>
      <c r="J49" s="36"/>
      <c r="K49" s="53"/>
      <c r="L49" s="54"/>
      <c r="M49" s="54"/>
      <c r="N49" s="54"/>
      <c r="O49" s="54"/>
      <c r="P49" s="54"/>
      <c r="Q49" s="54"/>
      <c r="R49" s="348"/>
      <c r="S49" s="348"/>
      <c r="T49" s="348"/>
      <c r="U49" s="24"/>
      <c r="V49" s="40"/>
      <c r="W49" s="40"/>
      <c r="X49" s="40"/>
      <c r="Y49" s="26"/>
      <c r="Z49" s="27"/>
      <c r="AA49" s="27"/>
      <c r="AB49" s="27"/>
      <c r="AC49" s="28"/>
    </row>
    <row r="50" spans="2:29">
      <c r="B50" s="315"/>
      <c r="C50" s="316"/>
      <c r="D50" s="316"/>
      <c r="E50" s="317"/>
      <c r="F50" s="58"/>
      <c r="G50" s="59"/>
      <c r="H50" s="59"/>
      <c r="I50" s="59"/>
      <c r="J50" s="60"/>
      <c r="K50" s="59"/>
      <c r="L50" s="59"/>
      <c r="M50" s="59"/>
      <c r="N50" s="59"/>
      <c r="O50" s="59"/>
      <c r="P50" s="59"/>
      <c r="Q50" s="59"/>
      <c r="R50" s="61"/>
      <c r="S50" s="16"/>
      <c r="T50" s="16"/>
      <c r="U50" s="16"/>
      <c r="V50" s="62"/>
      <c r="W50" s="62"/>
      <c r="X50" s="16"/>
      <c r="Y50" s="63"/>
      <c r="Z50" s="64"/>
      <c r="AA50" s="64"/>
      <c r="AB50" s="64"/>
      <c r="AC50" s="65"/>
    </row>
    <row r="51" spans="2:29">
      <c r="B51" s="315" t="s">
        <v>47</v>
      </c>
      <c r="C51" s="316"/>
      <c r="D51" s="316"/>
      <c r="E51" s="317"/>
      <c r="F51" s="318">
        <f>ROUNDUP((H10+F18)*$F$56,0)</f>
        <v>203333</v>
      </c>
      <c r="G51" s="319"/>
      <c r="H51" s="319"/>
      <c r="I51" s="319"/>
      <c r="J51" s="320"/>
      <c r="K51" s="349"/>
      <c r="L51" s="350"/>
      <c r="M51" s="350"/>
      <c r="N51" s="327"/>
      <c r="O51" s="327"/>
      <c r="P51" s="327"/>
      <c r="Q51" s="20"/>
      <c r="R51" s="347"/>
      <c r="S51" s="347"/>
      <c r="T51" s="347"/>
      <c r="U51" s="27"/>
      <c r="V51" s="346"/>
      <c r="W51" s="346"/>
      <c r="X51" s="346"/>
      <c r="Y51" s="26"/>
      <c r="Z51" s="27"/>
      <c r="AA51" s="27"/>
      <c r="AB51" s="27"/>
      <c r="AC51" s="28"/>
    </row>
    <row r="52" spans="2:29">
      <c r="B52" s="315"/>
      <c r="C52" s="316"/>
      <c r="D52" s="316"/>
      <c r="E52" s="317"/>
      <c r="F52" s="58"/>
      <c r="G52" s="59"/>
      <c r="H52" s="59"/>
      <c r="I52" s="59"/>
      <c r="J52" s="60"/>
      <c r="K52" s="356"/>
      <c r="L52" s="357"/>
      <c r="M52" s="357"/>
      <c r="N52" s="59"/>
      <c r="O52" s="59"/>
      <c r="P52" s="59"/>
      <c r="Q52" s="59"/>
      <c r="R52" s="61"/>
      <c r="S52" s="16"/>
      <c r="T52" s="16"/>
      <c r="U52" s="16"/>
      <c r="V52" s="62"/>
      <c r="W52" s="62"/>
      <c r="X52" s="16"/>
      <c r="Y52" s="63"/>
      <c r="Z52" s="64"/>
      <c r="AA52" s="64"/>
      <c r="AB52" s="64"/>
      <c r="AC52" s="65"/>
    </row>
    <row r="53" spans="2:29">
      <c r="B53" s="315"/>
      <c r="C53" s="316"/>
      <c r="D53" s="316"/>
      <c r="E53" s="317"/>
      <c r="F53" s="66"/>
      <c r="G53" s="67"/>
      <c r="H53" s="67"/>
      <c r="I53" s="67"/>
      <c r="J53" s="68"/>
      <c r="K53" s="16"/>
      <c r="L53" s="16"/>
      <c r="M53" s="16"/>
      <c r="N53" s="16"/>
      <c r="O53" s="16"/>
      <c r="P53" s="16"/>
      <c r="Q53" s="16"/>
      <c r="R53" s="69"/>
      <c r="S53" s="16"/>
      <c r="T53" s="16"/>
      <c r="U53" s="16"/>
      <c r="V53" s="16"/>
      <c r="W53" s="16"/>
      <c r="X53" s="16"/>
      <c r="Y53" s="17"/>
      <c r="Z53" s="64"/>
      <c r="AA53" s="64"/>
      <c r="AB53" s="64"/>
      <c r="AC53" s="65"/>
    </row>
    <row r="54" spans="2:29">
      <c r="B54" s="337" t="s">
        <v>48</v>
      </c>
      <c r="C54" s="338"/>
      <c r="D54" s="338"/>
      <c r="E54" s="338"/>
      <c r="F54" s="358">
        <f>(F8+F51)*1.1+F18+F45</f>
        <v>9387114.3000000007</v>
      </c>
      <c r="G54" s="359"/>
      <c r="H54" s="359"/>
      <c r="I54" s="359"/>
      <c r="J54" s="360"/>
      <c r="K54" s="361" t="s">
        <v>49</v>
      </c>
      <c r="L54" s="361"/>
      <c r="M54" s="361"/>
      <c r="N54" s="361"/>
      <c r="O54" s="361"/>
      <c r="P54" s="361"/>
      <c r="Q54" s="361"/>
      <c r="R54" s="361"/>
      <c r="S54" s="361"/>
      <c r="T54" s="361"/>
      <c r="U54" s="361"/>
      <c r="V54" s="361"/>
      <c r="W54" s="361"/>
      <c r="X54" s="361"/>
      <c r="Y54" s="361"/>
      <c r="Z54" s="361"/>
      <c r="AA54" s="361"/>
      <c r="AB54" s="361"/>
      <c r="AC54" s="362"/>
    </row>
    <row r="55" spans="2:29">
      <c r="B55" s="70"/>
      <c r="C55" s="71"/>
      <c r="D55" s="71"/>
      <c r="E55" s="71"/>
      <c r="F55" s="72"/>
      <c r="G55" s="73"/>
      <c r="H55" s="73"/>
      <c r="I55" s="73"/>
      <c r="J55" s="73"/>
      <c r="K55" s="74"/>
      <c r="L55" s="74"/>
      <c r="M55" s="74"/>
      <c r="N55" s="74"/>
      <c r="O55" s="74"/>
      <c r="P55" s="74"/>
      <c r="Q55" s="74"/>
      <c r="R55" s="74"/>
      <c r="S55" s="74"/>
      <c r="T55" s="74"/>
      <c r="U55" s="74"/>
      <c r="V55" s="74"/>
      <c r="W55" s="74"/>
      <c r="X55" s="74"/>
      <c r="Y55" s="75"/>
      <c r="Z55" s="75"/>
      <c r="AA55" s="75"/>
      <c r="AB55" s="75"/>
      <c r="AC55" s="75"/>
    </row>
    <row r="56" spans="2:29">
      <c r="B56" s="354" t="s">
        <v>50</v>
      </c>
      <c r="C56" s="354"/>
      <c r="D56" s="354"/>
      <c r="E56" s="354"/>
      <c r="F56" s="355">
        <v>0.1</v>
      </c>
      <c r="G56" s="354"/>
      <c r="H56" s="354"/>
      <c r="I56" s="354"/>
      <c r="J56" s="354"/>
      <c r="K56" s="76" t="s">
        <v>51</v>
      </c>
    </row>
  </sheetData>
  <mergeCells count="152">
    <mergeCell ref="B56:E56"/>
    <mergeCell ref="F56:J56"/>
    <mergeCell ref="V51:X51"/>
    <mergeCell ref="B52:E52"/>
    <mergeCell ref="K52:M52"/>
    <mergeCell ref="B53:E53"/>
    <mergeCell ref="B54:E54"/>
    <mergeCell ref="F54:J54"/>
    <mergeCell ref="K54:AC54"/>
    <mergeCell ref="R49:T49"/>
    <mergeCell ref="B50:E50"/>
    <mergeCell ref="B51:E51"/>
    <mergeCell ref="F51:J51"/>
    <mergeCell ref="K51:M51"/>
    <mergeCell ref="N51:P51"/>
    <mergeCell ref="R51:T51"/>
    <mergeCell ref="B46:E46"/>
    <mergeCell ref="R46:T46"/>
    <mergeCell ref="V46:X46"/>
    <mergeCell ref="R47:T47"/>
    <mergeCell ref="V47:X47"/>
    <mergeCell ref="R48:T48"/>
    <mergeCell ref="K40:M40"/>
    <mergeCell ref="N40:P40"/>
    <mergeCell ref="R40:T40"/>
    <mergeCell ref="V40:X40"/>
    <mergeCell ref="B45:E45"/>
    <mergeCell ref="F45:J45"/>
    <mergeCell ref="R45:T45"/>
    <mergeCell ref="V45:X45"/>
    <mergeCell ref="B42:E42"/>
    <mergeCell ref="F42:J42"/>
    <mergeCell ref="K42:M42"/>
    <mergeCell ref="N42:P42"/>
    <mergeCell ref="R42:T42"/>
    <mergeCell ref="V42:X42"/>
    <mergeCell ref="K43:M43"/>
    <mergeCell ref="N43:P43"/>
    <mergeCell ref="R43:T43"/>
    <mergeCell ref="V43:X43"/>
    <mergeCell ref="K37:M37"/>
    <mergeCell ref="N37:P37"/>
    <mergeCell ref="R37:T37"/>
    <mergeCell ref="V37:X37"/>
    <mergeCell ref="B39:E39"/>
    <mergeCell ref="F39:J39"/>
    <mergeCell ref="K39:M39"/>
    <mergeCell ref="N39:P39"/>
    <mergeCell ref="R39:T39"/>
    <mergeCell ref="V39:X39"/>
    <mergeCell ref="K34:M34"/>
    <mergeCell ref="N34:P34"/>
    <mergeCell ref="R34:T34"/>
    <mergeCell ref="V34:X34"/>
    <mergeCell ref="B36:E36"/>
    <mergeCell ref="F36:J36"/>
    <mergeCell ref="K36:M36"/>
    <mergeCell ref="N36:P36"/>
    <mergeCell ref="R36:T36"/>
    <mergeCell ref="V36:X36"/>
    <mergeCell ref="B33:E33"/>
    <mergeCell ref="F33:J33"/>
    <mergeCell ref="K33:M33"/>
    <mergeCell ref="N33:P33"/>
    <mergeCell ref="R33:T33"/>
    <mergeCell ref="V33:X33"/>
    <mergeCell ref="B31:E31"/>
    <mergeCell ref="F31:J31"/>
    <mergeCell ref="K31:M31"/>
    <mergeCell ref="N31:T31"/>
    <mergeCell ref="V31:X31"/>
    <mergeCell ref="K32:M32"/>
    <mergeCell ref="N32:T32"/>
    <mergeCell ref="V32:X32"/>
    <mergeCell ref="K30:M30"/>
    <mergeCell ref="N30:P30"/>
    <mergeCell ref="R30:T30"/>
    <mergeCell ref="V30:X30"/>
    <mergeCell ref="B29:E29"/>
    <mergeCell ref="F29:J29"/>
    <mergeCell ref="K29:M29"/>
    <mergeCell ref="N29:P29"/>
    <mergeCell ref="R29:T29"/>
    <mergeCell ref="V29:X29"/>
    <mergeCell ref="B26:E26"/>
    <mergeCell ref="F26:J26"/>
    <mergeCell ref="K26:M26"/>
    <mergeCell ref="N26:T26"/>
    <mergeCell ref="V26:X26"/>
    <mergeCell ref="K27:M27"/>
    <mergeCell ref="N27:T27"/>
    <mergeCell ref="V27:X27"/>
    <mergeCell ref="K23:M23"/>
    <mergeCell ref="N23:P23"/>
    <mergeCell ref="R23:T23"/>
    <mergeCell ref="V23:X23"/>
    <mergeCell ref="K24:M24"/>
    <mergeCell ref="N24:P24"/>
    <mergeCell ref="R24:T24"/>
    <mergeCell ref="V24:X24"/>
    <mergeCell ref="K21:M21"/>
    <mergeCell ref="N21:P21"/>
    <mergeCell ref="R21:S21"/>
    <mergeCell ref="V21:X21"/>
    <mergeCell ref="K22:M22"/>
    <mergeCell ref="N22:P22"/>
    <mergeCell ref="R22:S22"/>
    <mergeCell ref="V22:X22"/>
    <mergeCell ref="B20:E20"/>
    <mergeCell ref="F20:J20"/>
    <mergeCell ref="K20:M20"/>
    <mergeCell ref="N20:P20"/>
    <mergeCell ref="R20:S20"/>
    <mergeCell ref="V20:X20"/>
    <mergeCell ref="K15:M15"/>
    <mergeCell ref="N15:P15"/>
    <mergeCell ref="R15:S15"/>
    <mergeCell ref="V15:X15"/>
    <mergeCell ref="B17:E17"/>
    <mergeCell ref="B18:E18"/>
    <mergeCell ref="F18:J18"/>
    <mergeCell ref="K13:M13"/>
    <mergeCell ref="N13:P13"/>
    <mergeCell ref="R13:S13"/>
    <mergeCell ref="V13:X13"/>
    <mergeCell ref="K14:M14"/>
    <mergeCell ref="N14:P14"/>
    <mergeCell ref="R14:S14"/>
    <mergeCell ref="V14:X14"/>
    <mergeCell ref="K11:M11"/>
    <mergeCell ref="N11:P11"/>
    <mergeCell ref="R11:S11"/>
    <mergeCell ref="V11:X11"/>
    <mergeCell ref="K12:M12"/>
    <mergeCell ref="N12:P12"/>
    <mergeCell ref="R12:S12"/>
    <mergeCell ref="V12:X12"/>
    <mergeCell ref="Z6:AC6"/>
    <mergeCell ref="B8:E8"/>
    <mergeCell ref="F8:J8"/>
    <mergeCell ref="F10:G10"/>
    <mergeCell ref="H10:J10"/>
    <mergeCell ref="K10:M10"/>
    <mergeCell ref="N10:P10"/>
    <mergeCell ref="R10:S10"/>
    <mergeCell ref="V10:X10"/>
    <mergeCell ref="B1:Y1"/>
    <mergeCell ref="E4:P4"/>
    <mergeCell ref="B5:Y5"/>
    <mergeCell ref="B6:E6"/>
    <mergeCell ref="F6:Y6"/>
    <mergeCell ref="B2:R2"/>
  </mergeCells>
  <phoneticPr fontId="4"/>
  <pageMargins left="0.7" right="0.7" top="0.75" bottom="0.75"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4"/>
  <sheetViews>
    <sheetView zoomScaleNormal="100" zoomScaleSheetLayoutView="100" workbookViewId="0">
      <selection activeCell="AE10" sqref="AE10"/>
    </sheetView>
  </sheetViews>
  <sheetFormatPr defaultColWidth="8.08203125" defaultRowHeight="13.5"/>
  <cols>
    <col min="1" max="1" width="4.1640625" style="183" customWidth="1"/>
    <col min="2" max="11" width="7.83203125" style="183" customWidth="1"/>
    <col min="12" max="12" width="4.1640625" style="183" customWidth="1"/>
    <col min="13" max="16384" width="8.08203125" style="183"/>
  </cols>
  <sheetData>
    <row r="1" spans="2:13" ht="15" customHeight="1"/>
    <row r="2" spans="2:13" s="185" customFormat="1" ht="30" customHeight="1">
      <c r="B2" s="185" t="s">
        <v>199</v>
      </c>
      <c r="J2" s="511" t="s">
        <v>200</v>
      </c>
      <c r="K2" s="511"/>
      <c r="L2" s="270"/>
    </row>
    <row r="3" spans="2:13" ht="15" customHeight="1">
      <c r="B3" s="432"/>
      <c r="C3" s="433"/>
      <c r="D3" s="433"/>
      <c r="E3" s="433"/>
      <c r="F3" s="433"/>
      <c r="G3" s="433"/>
      <c r="H3" s="433"/>
      <c r="I3" s="433"/>
      <c r="J3" s="433"/>
      <c r="K3" s="433"/>
      <c r="L3" s="271"/>
    </row>
    <row r="4" spans="2:13" ht="20.149999999999999" customHeight="1">
      <c r="B4" s="186" t="s">
        <v>106</v>
      </c>
      <c r="C4" s="437" t="str">
        <f>精算報告書!B2</f>
        <v>自動車リサイクル全般でのCO2排出量可視化(フェーズ２)</v>
      </c>
      <c r="D4" s="438"/>
      <c r="E4" s="438"/>
      <c r="F4" s="438"/>
      <c r="G4" s="438"/>
      <c r="H4" s="438"/>
      <c r="I4" s="438"/>
      <c r="J4" s="438"/>
      <c r="K4" s="438"/>
      <c r="L4" s="186"/>
      <c r="M4" s="186"/>
    </row>
    <row r="5" spans="2:13" ht="20.149999999999999" customHeight="1">
      <c r="B5" s="186" t="s">
        <v>107</v>
      </c>
      <c r="C5" s="437" t="str">
        <f>精算報告書!E4</f>
        <v>株式会社　○○</v>
      </c>
      <c r="D5" s="438"/>
      <c r="E5" s="438"/>
      <c r="F5" s="438"/>
      <c r="G5" s="438"/>
      <c r="H5" s="438"/>
      <c r="I5" s="438"/>
      <c r="J5" s="438"/>
      <c r="K5" s="438"/>
      <c r="L5" s="272"/>
      <c r="M5" s="272"/>
    </row>
    <row r="6" spans="2:13" ht="15" customHeight="1">
      <c r="B6" s="432"/>
      <c r="C6" s="433"/>
      <c r="D6" s="433"/>
      <c r="E6" s="433"/>
      <c r="F6" s="433"/>
      <c r="G6" s="433"/>
      <c r="H6" s="433"/>
      <c r="I6" s="433"/>
      <c r="J6" s="433"/>
      <c r="K6" s="433"/>
      <c r="L6" s="271"/>
    </row>
    <row r="7" spans="2:13" ht="15" customHeight="1">
      <c r="B7" s="190" t="s">
        <v>201</v>
      </c>
      <c r="I7" s="191"/>
      <c r="J7" s="191"/>
      <c r="K7" s="191" t="s">
        <v>108</v>
      </c>
      <c r="L7" s="191"/>
    </row>
    <row r="8" spans="2:13" s="192" customFormat="1" ht="31.5" customHeight="1">
      <c r="B8" s="273" t="s">
        <v>151</v>
      </c>
      <c r="C8" s="512" t="s">
        <v>110</v>
      </c>
      <c r="D8" s="513"/>
      <c r="E8" s="273" t="s">
        <v>111</v>
      </c>
      <c r="F8" s="273" t="s">
        <v>202</v>
      </c>
      <c r="G8" s="273" t="s">
        <v>203</v>
      </c>
      <c r="H8" s="273" t="s">
        <v>113</v>
      </c>
      <c r="I8" s="273" t="s">
        <v>204</v>
      </c>
      <c r="J8" s="512" t="s">
        <v>92</v>
      </c>
      <c r="K8" s="513"/>
    </row>
    <row r="9" spans="2:13" ht="27" customHeight="1">
      <c r="B9" s="193">
        <v>1</v>
      </c>
      <c r="C9" s="443" t="s">
        <v>280</v>
      </c>
      <c r="D9" s="444"/>
      <c r="E9" s="196">
        <v>6</v>
      </c>
      <c r="F9" s="196">
        <v>6</v>
      </c>
      <c r="G9" s="274">
        <v>150</v>
      </c>
      <c r="H9" s="199">
        <v>2</v>
      </c>
      <c r="I9" s="292">
        <f>F9*G9*H9</f>
        <v>1800</v>
      </c>
      <c r="J9" s="514" t="s">
        <v>281</v>
      </c>
      <c r="K9" s="515"/>
      <c r="L9" s="276"/>
    </row>
    <row r="10" spans="2:13" ht="27" customHeight="1">
      <c r="B10" s="193">
        <v>2</v>
      </c>
      <c r="C10" s="443"/>
      <c r="D10" s="444"/>
      <c r="E10" s="196"/>
      <c r="F10" s="196"/>
      <c r="G10" s="274"/>
      <c r="H10" s="199"/>
      <c r="I10" s="275"/>
      <c r="J10" s="443"/>
      <c r="K10" s="444"/>
      <c r="L10" s="276"/>
    </row>
    <row r="11" spans="2:13" ht="27" customHeight="1">
      <c r="B11" s="193">
        <v>3</v>
      </c>
      <c r="C11" s="443"/>
      <c r="D11" s="444"/>
      <c r="E11" s="196"/>
      <c r="F11" s="196"/>
      <c r="G11" s="274"/>
      <c r="H11" s="199"/>
      <c r="I11" s="275"/>
      <c r="J11" s="443"/>
      <c r="K11" s="444"/>
      <c r="L11" s="276"/>
    </row>
    <row r="12" spans="2:13" ht="27" customHeight="1">
      <c r="B12" s="193">
        <v>4</v>
      </c>
      <c r="C12" s="443"/>
      <c r="D12" s="444"/>
      <c r="E12" s="196"/>
      <c r="F12" s="196"/>
      <c r="G12" s="274"/>
      <c r="H12" s="199"/>
      <c r="I12" s="275"/>
      <c r="J12" s="443"/>
      <c r="K12" s="444"/>
      <c r="L12" s="276"/>
    </row>
    <row r="13" spans="2:13" ht="27" customHeight="1">
      <c r="B13" s="193">
        <v>5</v>
      </c>
      <c r="C13" s="443"/>
      <c r="D13" s="444"/>
      <c r="E13" s="196"/>
      <c r="F13" s="196"/>
      <c r="G13" s="274"/>
      <c r="H13" s="199"/>
      <c r="I13" s="275"/>
      <c r="J13" s="443"/>
      <c r="K13" s="444"/>
      <c r="L13" s="276"/>
    </row>
    <row r="14" spans="2:13" ht="27" customHeight="1">
      <c r="B14" s="193">
        <v>6</v>
      </c>
      <c r="C14" s="443"/>
      <c r="D14" s="444"/>
      <c r="E14" s="196"/>
      <c r="F14" s="196"/>
      <c r="G14" s="274"/>
      <c r="H14" s="199"/>
      <c r="I14" s="275"/>
      <c r="J14" s="443"/>
      <c r="K14" s="444"/>
      <c r="L14" s="276"/>
    </row>
    <row r="15" spans="2:13" ht="27" customHeight="1">
      <c r="B15" s="193">
        <v>7</v>
      </c>
      <c r="C15" s="443"/>
      <c r="D15" s="444"/>
      <c r="E15" s="196"/>
      <c r="F15" s="196"/>
      <c r="G15" s="274"/>
      <c r="H15" s="199"/>
      <c r="I15" s="275"/>
      <c r="J15" s="443"/>
      <c r="K15" s="444"/>
      <c r="L15" s="276"/>
    </row>
    <row r="16" spans="2:13" ht="27" customHeight="1">
      <c r="B16" s="193">
        <v>8</v>
      </c>
      <c r="C16" s="443"/>
      <c r="D16" s="444"/>
      <c r="E16" s="196"/>
      <c r="F16" s="196"/>
      <c r="G16" s="274"/>
      <c r="H16" s="199"/>
      <c r="I16" s="275"/>
      <c r="J16" s="443"/>
      <c r="K16" s="444"/>
      <c r="L16" s="276"/>
    </row>
    <row r="17" spans="2:12" ht="27" customHeight="1">
      <c r="B17" s="193">
        <v>9</v>
      </c>
      <c r="C17" s="443"/>
      <c r="D17" s="444"/>
      <c r="E17" s="196"/>
      <c r="F17" s="196"/>
      <c r="G17" s="274"/>
      <c r="H17" s="199"/>
      <c r="I17" s="275"/>
      <c r="J17" s="443"/>
      <c r="K17" s="444"/>
      <c r="L17" s="276"/>
    </row>
    <row r="18" spans="2:12" ht="27" customHeight="1">
      <c r="B18" s="193">
        <v>10</v>
      </c>
      <c r="C18" s="443"/>
      <c r="D18" s="444"/>
      <c r="E18" s="196"/>
      <c r="F18" s="196"/>
      <c r="G18" s="274"/>
      <c r="H18" s="199"/>
      <c r="I18" s="275"/>
      <c r="J18" s="443"/>
      <c r="K18" s="444"/>
      <c r="L18" s="276"/>
    </row>
    <row r="19" spans="2:12" ht="27" customHeight="1">
      <c r="B19" s="193">
        <v>11</v>
      </c>
      <c r="C19" s="443"/>
      <c r="D19" s="444"/>
      <c r="E19" s="196"/>
      <c r="F19" s="196"/>
      <c r="G19" s="274"/>
      <c r="H19" s="199"/>
      <c r="I19" s="275"/>
      <c r="J19" s="443"/>
      <c r="K19" s="444"/>
      <c r="L19" s="276"/>
    </row>
    <row r="20" spans="2:12" ht="27" customHeight="1">
      <c r="B20" s="193">
        <v>12</v>
      </c>
      <c r="C20" s="443"/>
      <c r="D20" s="444"/>
      <c r="E20" s="196"/>
      <c r="F20" s="196"/>
      <c r="G20" s="274"/>
      <c r="H20" s="199"/>
      <c r="I20" s="275"/>
      <c r="J20" s="443"/>
      <c r="K20" s="444"/>
      <c r="L20" s="276"/>
    </row>
    <row r="21" spans="2:12" ht="27" customHeight="1">
      <c r="B21" s="193">
        <v>13</v>
      </c>
      <c r="C21" s="443"/>
      <c r="D21" s="444"/>
      <c r="E21" s="196"/>
      <c r="F21" s="196"/>
      <c r="G21" s="274"/>
      <c r="H21" s="199"/>
      <c r="I21" s="275"/>
      <c r="J21" s="443"/>
      <c r="K21" s="444"/>
      <c r="L21" s="276"/>
    </row>
    <row r="22" spans="2:12" ht="27" customHeight="1">
      <c r="B22" s="193">
        <v>14</v>
      </c>
      <c r="C22" s="443"/>
      <c r="D22" s="444"/>
      <c r="E22" s="196"/>
      <c r="F22" s="196"/>
      <c r="G22" s="274"/>
      <c r="H22" s="199"/>
      <c r="I22" s="275"/>
      <c r="J22" s="443"/>
      <c r="K22" s="444"/>
      <c r="L22" s="276"/>
    </row>
    <row r="23" spans="2:12" ht="27" customHeight="1">
      <c r="B23" s="193">
        <v>15</v>
      </c>
      <c r="C23" s="443"/>
      <c r="D23" s="444"/>
      <c r="E23" s="196"/>
      <c r="F23" s="196"/>
      <c r="G23" s="274"/>
      <c r="H23" s="199"/>
      <c r="I23" s="275"/>
      <c r="J23" s="443"/>
      <c r="K23" s="444"/>
      <c r="L23" s="276"/>
    </row>
    <row r="24" spans="2:12" ht="27" customHeight="1">
      <c r="B24" s="193">
        <v>16</v>
      </c>
      <c r="C24" s="443"/>
      <c r="D24" s="444"/>
      <c r="E24" s="196"/>
      <c r="F24" s="196"/>
      <c r="G24" s="274"/>
      <c r="H24" s="199"/>
      <c r="I24" s="275"/>
      <c r="J24" s="443"/>
      <c r="K24" s="444"/>
      <c r="L24" s="276"/>
    </row>
    <row r="25" spans="2:12" ht="27" customHeight="1">
      <c r="B25" s="440" t="s">
        <v>48</v>
      </c>
      <c r="C25" s="445"/>
      <c r="D25" s="445"/>
      <c r="E25" s="445"/>
      <c r="F25" s="445"/>
      <c r="G25" s="445"/>
      <c r="H25" s="446"/>
      <c r="I25" s="292">
        <f>SUM(I9:I24)</f>
        <v>1800</v>
      </c>
      <c r="J25" s="443"/>
      <c r="K25" s="444"/>
    </row>
    <row r="26" spans="2:12" ht="15" customHeight="1"/>
    <row r="27" spans="2:12" ht="15" customHeight="1">
      <c r="B27" s="183" t="s">
        <v>184</v>
      </c>
    </row>
    <row r="28" spans="2:12" ht="15" customHeight="1">
      <c r="B28" s="183" t="s">
        <v>205</v>
      </c>
    </row>
    <row r="29" spans="2:12" ht="15" customHeight="1">
      <c r="B29" s="183" t="s">
        <v>206</v>
      </c>
    </row>
    <row r="30" spans="2:12" ht="15" customHeight="1">
      <c r="B30" s="183" t="s">
        <v>207</v>
      </c>
    </row>
    <row r="31" spans="2:12" ht="15" customHeight="1">
      <c r="B31" s="183" t="s">
        <v>208</v>
      </c>
    </row>
    <row r="32" spans="2:12" ht="15" customHeight="1">
      <c r="B32" s="183" t="s">
        <v>209</v>
      </c>
    </row>
    <row r="33" ht="15" customHeight="1"/>
    <row r="34" ht="15" customHeight="1"/>
  </sheetData>
  <mergeCells count="41">
    <mergeCell ref="C24:D24"/>
    <mergeCell ref="J24:K24"/>
    <mergeCell ref="B25:H25"/>
    <mergeCell ref="J25:K25"/>
    <mergeCell ref="C4:K4"/>
    <mergeCell ref="C21:D21"/>
    <mergeCell ref="J21:K21"/>
    <mergeCell ref="C22:D22"/>
    <mergeCell ref="J22:K22"/>
    <mergeCell ref="C23:D23"/>
    <mergeCell ref="J23:K23"/>
    <mergeCell ref="C18:D18"/>
    <mergeCell ref="J18:K18"/>
    <mergeCell ref="C19:D19"/>
    <mergeCell ref="J19:K19"/>
    <mergeCell ref="C20:D20"/>
    <mergeCell ref="J20:K20"/>
    <mergeCell ref="C15:D15"/>
    <mergeCell ref="J15:K15"/>
    <mergeCell ref="C16:D16"/>
    <mergeCell ref="J16:K16"/>
    <mergeCell ref="C17:D17"/>
    <mergeCell ref="J17:K17"/>
    <mergeCell ref="C12:D12"/>
    <mergeCell ref="J12:K12"/>
    <mergeCell ref="C13:D13"/>
    <mergeCell ref="J13:K13"/>
    <mergeCell ref="C14:D14"/>
    <mergeCell ref="J14:K14"/>
    <mergeCell ref="C9:D9"/>
    <mergeCell ref="J9:K9"/>
    <mergeCell ref="C10:D10"/>
    <mergeCell ref="J10:K10"/>
    <mergeCell ref="C11:D11"/>
    <mergeCell ref="J11:K11"/>
    <mergeCell ref="J2:K2"/>
    <mergeCell ref="B3:K3"/>
    <mergeCell ref="C5:K5"/>
    <mergeCell ref="B6:K6"/>
    <mergeCell ref="C8:D8"/>
    <mergeCell ref="J8:K8"/>
  </mergeCells>
  <phoneticPr fontId="4"/>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1"/>
  <sheetViews>
    <sheetView zoomScaleNormal="100" zoomScaleSheetLayoutView="70" workbookViewId="0">
      <selection activeCell="AE10" sqref="AE10"/>
    </sheetView>
  </sheetViews>
  <sheetFormatPr defaultColWidth="8.08203125" defaultRowHeight="13.5"/>
  <cols>
    <col min="1" max="1" width="4.1640625" style="205" customWidth="1"/>
    <col min="2" max="2" width="5.6640625" style="205" customWidth="1"/>
    <col min="3" max="4" width="7.33203125" style="205" customWidth="1"/>
    <col min="5" max="7" width="7.33203125" style="251" customWidth="1"/>
    <col min="8" max="9" width="7.33203125" style="213" customWidth="1"/>
    <col min="10" max="10" width="7.33203125" style="211" customWidth="1"/>
    <col min="11" max="11" width="7.33203125" style="205" customWidth="1"/>
    <col min="12" max="12" width="4.1640625" style="205" customWidth="1"/>
    <col min="13" max="16384" width="8.08203125" style="205"/>
  </cols>
  <sheetData>
    <row r="1" spans="2:11" ht="15" customHeight="1"/>
    <row r="2" spans="2:11" s="254" customFormat="1" ht="30" customHeight="1">
      <c r="B2" s="185" t="s">
        <v>210</v>
      </c>
      <c r="C2" s="185"/>
      <c r="D2" s="185"/>
      <c r="E2" s="252"/>
      <c r="F2" s="252"/>
      <c r="G2" s="252"/>
      <c r="H2" s="253"/>
      <c r="I2" s="253"/>
      <c r="J2" s="497" t="s">
        <v>211</v>
      </c>
      <c r="K2" s="499"/>
    </row>
    <row r="3" spans="2:11" ht="15" customHeight="1">
      <c r="B3" s="183"/>
      <c r="C3" s="183"/>
      <c r="D3" s="183"/>
      <c r="K3" s="255"/>
    </row>
    <row r="4" spans="2:11" ht="20.149999999999999" customHeight="1">
      <c r="B4" s="256" t="s">
        <v>106</v>
      </c>
      <c r="C4" s="437" t="str">
        <f>精算報告書!B2</f>
        <v>自動車リサイクル全般でのCO2排出量可視化(フェーズ２)</v>
      </c>
      <c r="D4" s="438"/>
      <c r="E4" s="438"/>
      <c r="F4" s="438"/>
      <c r="G4" s="438"/>
      <c r="H4" s="438"/>
      <c r="I4" s="438"/>
      <c r="J4" s="438"/>
      <c r="K4" s="438"/>
    </row>
    <row r="5" spans="2:11" ht="20.149999999999999" customHeight="1">
      <c r="B5" s="256" t="s">
        <v>107</v>
      </c>
      <c r="C5" s="437" t="str">
        <f>精算報告書!E4</f>
        <v>株式会社　○○</v>
      </c>
      <c r="D5" s="438"/>
      <c r="E5" s="438"/>
      <c r="F5" s="438"/>
      <c r="G5" s="438"/>
      <c r="H5" s="438"/>
      <c r="I5" s="438"/>
      <c r="J5" s="438"/>
      <c r="K5" s="438"/>
    </row>
    <row r="6" spans="2:11" ht="15" customHeight="1">
      <c r="B6" s="257"/>
      <c r="E6" s="258"/>
      <c r="F6" s="259"/>
      <c r="G6" s="259"/>
      <c r="H6" s="210"/>
      <c r="I6" s="210"/>
      <c r="K6" s="212" t="s">
        <v>178</v>
      </c>
    </row>
    <row r="7" spans="2:11" ht="18" customHeight="1">
      <c r="B7" s="193" t="s">
        <v>179</v>
      </c>
      <c r="C7" s="448" t="s">
        <v>212</v>
      </c>
      <c r="D7" s="449"/>
      <c r="E7" s="448" t="s">
        <v>181</v>
      </c>
      <c r="F7" s="450"/>
      <c r="G7" s="451" t="s">
        <v>191</v>
      </c>
      <c r="H7" s="452"/>
      <c r="I7" s="451" t="s">
        <v>182</v>
      </c>
      <c r="J7" s="452"/>
      <c r="K7" s="260" t="s">
        <v>123</v>
      </c>
    </row>
    <row r="8" spans="2:11" ht="18" customHeight="1">
      <c r="B8" s="261">
        <v>1</v>
      </c>
      <c r="C8" s="440" t="s">
        <v>282</v>
      </c>
      <c r="D8" s="441"/>
      <c r="E8" s="502">
        <v>1</v>
      </c>
      <c r="F8" s="503"/>
      <c r="G8" s="508">
        <v>11000</v>
      </c>
      <c r="H8" s="509"/>
      <c r="I8" s="510">
        <f>E8*G8</f>
        <v>11000</v>
      </c>
      <c r="J8" s="505"/>
      <c r="K8" s="262"/>
    </row>
    <row r="9" spans="2:11" ht="18" customHeight="1">
      <c r="B9" s="261">
        <v>2</v>
      </c>
      <c r="C9" s="440"/>
      <c r="D9" s="441"/>
      <c r="E9" s="502"/>
      <c r="F9" s="503"/>
      <c r="G9" s="508"/>
      <c r="H9" s="509"/>
      <c r="I9" s="504"/>
      <c r="J9" s="505"/>
      <c r="K9" s="262"/>
    </row>
    <row r="10" spans="2:11" ht="18" customHeight="1">
      <c r="B10" s="263">
        <v>3</v>
      </c>
      <c r="C10" s="440"/>
      <c r="D10" s="441"/>
      <c r="E10" s="502"/>
      <c r="F10" s="503"/>
      <c r="G10" s="508"/>
      <c r="H10" s="509"/>
      <c r="I10" s="504"/>
      <c r="J10" s="505"/>
      <c r="K10" s="262"/>
    </row>
    <row r="11" spans="2:11" ht="18" customHeight="1">
      <c r="B11" s="263">
        <v>4</v>
      </c>
      <c r="C11" s="440"/>
      <c r="D11" s="441"/>
      <c r="E11" s="502"/>
      <c r="F11" s="503"/>
      <c r="G11" s="508"/>
      <c r="H11" s="509"/>
      <c r="I11" s="504"/>
      <c r="J11" s="505"/>
      <c r="K11" s="262"/>
    </row>
    <row r="12" spans="2:11" ht="18" customHeight="1">
      <c r="B12" s="263">
        <v>5</v>
      </c>
      <c r="C12" s="440"/>
      <c r="D12" s="441"/>
      <c r="E12" s="502"/>
      <c r="F12" s="503"/>
      <c r="G12" s="508"/>
      <c r="H12" s="509"/>
      <c r="I12" s="504"/>
      <c r="J12" s="505"/>
      <c r="K12" s="262"/>
    </row>
    <row r="13" spans="2:11" ht="18" customHeight="1">
      <c r="B13" s="263">
        <v>6</v>
      </c>
      <c r="C13" s="440"/>
      <c r="D13" s="441"/>
      <c r="E13" s="502"/>
      <c r="F13" s="503"/>
      <c r="G13" s="508"/>
      <c r="H13" s="509"/>
      <c r="I13" s="504"/>
      <c r="J13" s="505"/>
      <c r="K13" s="262"/>
    </row>
    <row r="14" spans="2:11" ht="18" customHeight="1">
      <c r="B14" s="263">
        <v>7</v>
      </c>
      <c r="C14" s="440"/>
      <c r="D14" s="441"/>
      <c r="E14" s="502"/>
      <c r="F14" s="503"/>
      <c r="G14" s="508"/>
      <c r="H14" s="509"/>
      <c r="I14" s="504"/>
      <c r="J14" s="505"/>
      <c r="K14" s="262"/>
    </row>
    <row r="15" spans="2:11" ht="18" customHeight="1">
      <c r="B15" s="263">
        <v>8</v>
      </c>
      <c r="C15" s="440"/>
      <c r="D15" s="441"/>
      <c r="E15" s="502"/>
      <c r="F15" s="503"/>
      <c r="G15" s="508"/>
      <c r="H15" s="509"/>
      <c r="I15" s="504"/>
      <c r="J15" s="505"/>
      <c r="K15" s="262"/>
    </row>
    <row r="16" spans="2:11" ht="18" customHeight="1">
      <c r="B16" s="263">
        <v>9</v>
      </c>
      <c r="C16" s="440"/>
      <c r="D16" s="441"/>
      <c r="E16" s="502"/>
      <c r="F16" s="503"/>
      <c r="G16" s="508"/>
      <c r="H16" s="509"/>
      <c r="I16" s="504"/>
      <c r="J16" s="505"/>
      <c r="K16" s="262"/>
    </row>
    <row r="17" spans="2:11" ht="18" customHeight="1">
      <c r="B17" s="263">
        <v>10</v>
      </c>
      <c r="C17" s="440"/>
      <c r="D17" s="441"/>
      <c r="E17" s="502"/>
      <c r="F17" s="503"/>
      <c r="G17" s="508"/>
      <c r="H17" s="509"/>
      <c r="I17" s="504"/>
      <c r="J17" s="505"/>
      <c r="K17" s="262"/>
    </row>
    <row r="18" spans="2:11" ht="18" customHeight="1">
      <c r="B18" s="263">
        <v>11</v>
      </c>
      <c r="C18" s="440"/>
      <c r="D18" s="441"/>
      <c r="E18" s="502"/>
      <c r="F18" s="503"/>
      <c r="G18" s="508"/>
      <c r="H18" s="509"/>
      <c r="I18" s="504"/>
      <c r="J18" s="505"/>
      <c r="K18" s="262"/>
    </row>
    <row r="19" spans="2:11" ht="18" customHeight="1">
      <c r="B19" s="263">
        <v>12</v>
      </c>
      <c r="C19" s="440"/>
      <c r="D19" s="441"/>
      <c r="E19" s="502"/>
      <c r="F19" s="503"/>
      <c r="G19" s="508"/>
      <c r="H19" s="509"/>
      <c r="I19" s="504"/>
      <c r="J19" s="505"/>
      <c r="K19" s="262"/>
    </row>
    <row r="20" spans="2:11" ht="18" customHeight="1">
      <c r="B20" s="263">
        <v>13</v>
      </c>
      <c r="C20" s="440"/>
      <c r="D20" s="441"/>
      <c r="E20" s="502"/>
      <c r="F20" s="503"/>
      <c r="G20" s="508"/>
      <c r="H20" s="509"/>
      <c r="I20" s="504"/>
      <c r="J20" s="505"/>
      <c r="K20" s="262"/>
    </row>
    <row r="21" spans="2:11" ht="18" customHeight="1">
      <c r="B21" s="263">
        <v>14</v>
      </c>
      <c r="C21" s="440"/>
      <c r="D21" s="441"/>
      <c r="E21" s="502"/>
      <c r="F21" s="503"/>
      <c r="G21" s="508"/>
      <c r="H21" s="509"/>
      <c r="I21" s="504"/>
      <c r="J21" s="505"/>
      <c r="K21" s="262"/>
    </row>
    <row r="22" spans="2:11" ht="18" customHeight="1">
      <c r="B22" s="263">
        <v>15</v>
      </c>
      <c r="C22" s="440"/>
      <c r="D22" s="441"/>
      <c r="E22" s="502"/>
      <c r="F22" s="503"/>
      <c r="G22" s="508"/>
      <c r="H22" s="509"/>
      <c r="I22" s="504"/>
      <c r="J22" s="505"/>
      <c r="K22" s="262"/>
    </row>
    <row r="23" spans="2:11" ht="18" customHeight="1">
      <c r="B23" s="263">
        <v>16</v>
      </c>
      <c r="C23" s="440"/>
      <c r="D23" s="441"/>
      <c r="E23" s="502"/>
      <c r="F23" s="503"/>
      <c r="G23" s="508"/>
      <c r="H23" s="509"/>
      <c r="I23" s="504"/>
      <c r="J23" s="505"/>
      <c r="K23" s="262"/>
    </row>
    <row r="24" spans="2:11" ht="18" customHeight="1">
      <c r="B24" s="263">
        <v>17</v>
      </c>
      <c r="C24" s="440"/>
      <c r="D24" s="441"/>
      <c r="E24" s="502"/>
      <c r="F24" s="503"/>
      <c r="G24" s="508"/>
      <c r="H24" s="509"/>
      <c r="I24" s="504"/>
      <c r="J24" s="505"/>
      <c r="K24" s="262"/>
    </row>
    <row r="25" spans="2:11" ht="18" customHeight="1">
      <c r="B25" s="263">
        <v>18</v>
      </c>
      <c r="C25" s="440"/>
      <c r="D25" s="441"/>
      <c r="E25" s="502"/>
      <c r="F25" s="503"/>
      <c r="G25" s="508"/>
      <c r="H25" s="509"/>
      <c r="I25" s="504"/>
      <c r="J25" s="505"/>
      <c r="K25" s="262"/>
    </row>
    <row r="26" spans="2:11" ht="18" customHeight="1">
      <c r="B26" s="263">
        <v>19</v>
      </c>
      <c r="C26" s="440"/>
      <c r="D26" s="441"/>
      <c r="E26" s="502"/>
      <c r="F26" s="503"/>
      <c r="G26" s="508"/>
      <c r="H26" s="509"/>
      <c r="I26" s="504"/>
      <c r="J26" s="505"/>
      <c r="K26" s="262"/>
    </row>
    <row r="27" spans="2:11" ht="18" customHeight="1">
      <c r="B27" s="263">
        <v>20</v>
      </c>
      <c r="C27" s="440"/>
      <c r="D27" s="441"/>
      <c r="E27" s="502"/>
      <c r="F27" s="503"/>
      <c r="G27" s="508"/>
      <c r="H27" s="509"/>
      <c r="I27" s="504"/>
      <c r="J27" s="505"/>
      <c r="K27" s="262"/>
    </row>
    <row r="28" spans="2:11" ht="18" customHeight="1">
      <c r="B28" s="448" t="s">
        <v>183</v>
      </c>
      <c r="C28" s="449"/>
      <c r="D28" s="449"/>
      <c r="E28" s="449"/>
      <c r="F28" s="449"/>
      <c r="G28" s="506">
        <f>SUM(G8:H27)</f>
        <v>11000</v>
      </c>
      <c r="H28" s="507"/>
      <c r="I28" s="506">
        <f>SUM(I8:J27)</f>
        <v>11000</v>
      </c>
      <c r="J28" s="507"/>
      <c r="K28" s="263"/>
    </row>
    <row r="29" spans="2:11" ht="15" customHeight="1">
      <c r="F29" s="264"/>
      <c r="G29" s="264"/>
      <c r="H29" s="265"/>
      <c r="I29" s="265"/>
      <c r="J29" s="266"/>
    </row>
    <row r="30" spans="2:11" ht="15" customHeight="1">
      <c r="B30" s="205" t="s">
        <v>167</v>
      </c>
      <c r="F30" s="264"/>
      <c r="G30" s="264"/>
    </row>
    <row r="31" spans="2:11" ht="15" customHeight="1">
      <c r="B31" s="205" t="s">
        <v>213</v>
      </c>
      <c r="E31" s="267"/>
      <c r="F31" s="264"/>
      <c r="G31" s="264"/>
    </row>
    <row r="32" spans="2:11" s="213" customFormat="1" ht="15" customHeight="1">
      <c r="B32" s="205" t="s">
        <v>214</v>
      </c>
      <c r="C32" s="205"/>
      <c r="D32" s="205"/>
      <c r="F32" s="264"/>
      <c r="G32" s="264"/>
      <c r="J32" s="211"/>
      <c r="K32" s="205"/>
    </row>
    <row r="33" spans="2:11" s="213" customFormat="1" ht="15" customHeight="1">
      <c r="B33" s="205"/>
      <c r="C33" s="205"/>
      <c r="D33" s="205"/>
      <c r="F33" s="264"/>
      <c r="G33" s="264"/>
      <c r="J33" s="211"/>
      <c r="K33" s="205"/>
    </row>
    <row r="34" spans="2:11" s="213" customFormat="1" ht="15" customHeight="1">
      <c r="B34" s="205"/>
      <c r="C34" s="205"/>
      <c r="D34" s="205"/>
      <c r="F34" s="264"/>
      <c r="G34" s="264"/>
      <c r="J34" s="211"/>
      <c r="K34" s="205"/>
    </row>
    <row r="35" spans="2:11" s="213" customFormat="1" ht="15" customHeight="1">
      <c r="B35" s="205"/>
      <c r="C35" s="205"/>
      <c r="D35" s="205"/>
      <c r="E35" s="251"/>
      <c r="F35" s="264"/>
      <c r="G35" s="264"/>
      <c r="J35" s="211"/>
      <c r="K35" s="205"/>
    </row>
    <row r="36" spans="2:11" s="213" customFormat="1">
      <c r="B36" s="205"/>
      <c r="C36" s="205"/>
      <c r="D36" s="205"/>
      <c r="E36" s="251"/>
      <c r="F36" s="264"/>
      <c r="G36" s="264"/>
      <c r="J36" s="211"/>
      <c r="K36" s="205"/>
    </row>
    <row r="37" spans="2:11" s="213" customFormat="1">
      <c r="B37" s="205"/>
      <c r="C37" s="205"/>
      <c r="D37" s="205"/>
      <c r="E37" s="251"/>
      <c r="F37" s="264"/>
      <c r="G37" s="264"/>
      <c r="J37" s="211"/>
      <c r="K37" s="205"/>
    </row>
    <row r="38" spans="2:11" s="213" customFormat="1">
      <c r="B38" s="205"/>
      <c r="C38" s="205"/>
      <c r="D38" s="205"/>
      <c r="E38" s="267"/>
      <c r="F38" s="264"/>
      <c r="G38" s="264"/>
      <c r="J38" s="211"/>
      <c r="K38" s="205"/>
    </row>
    <row r="39" spans="2:11" s="213" customFormat="1">
      <c r="B39" s="205"/>
      <c r="C39" s="205"/>
      <c r="D39" s="205"/>
      <c r="F39" s="264"/>
      <c r="G39" s="264"/>
      <c r="J39" s="211"/>
      <c r="K39" s="205"/>
    </row>
    <row r="40" spans="2:11" s="213" customFormat="1">
      <c r="B40" s="205"/>
      <c r="C40" s="205"/>
      <c r="D40" s="205"/>
      <c r="F40" s="264"/>
      <c r="G40" s="264"/>
      <c r="J40" s="211"/>
      <c r="K40" s="205"/>
    </row>
    <row r="41" spans="2:11" s="213" customFormat="1">
      <c r="B41" s="205"/>
      <c r="C41" s="205"/>
      <c r="D41" s="205"/>
      <c r="F41" s="264"/>
      <c r="G41" s="264"/>
      <c r="J41" s="211"/>
      <c r="K41" s="205"/>
    </row>
    <row r="42" spans="2:11" s="213" customFormat="1">
      <c r="B42" s="205"/>
      <c r="C42" s="205"/>
      <c r="D42" s="205"/>
      <c r="E42" s="267"/>
      <c r="F42" s="264"/>
      <c r="G42" s="264"/>
      <c r="J42" s="211"/>
      <c r="K42" s="205"/>
    </row>
    <row r="43" spans="2:11" s="213" customFormat="1">
      <c r="B43" s="205"/>
      <c r="C43" s="205"/>
      <c r="D43" s="205"/>
      <c r="F43" s="264"/>
      <c r="G43" s="264"/>
      <c r="J43" s="211"/>
      <c r="K43" s="205"/>
    </row>
    <row r="44" spans="2:11" s="213" customFormat="1">
      <c r="B44" s="205"/>
      <c r="C44" s="205"/>
      <c r="D44" s="205"/>
      <c r="F44" s="264"/>
      <c r="G44" s="264"/>
      <c r="J44" s="211"/>
      <c r="K44" s="205"/>
    </row>
    <row r="45" spans="2:11" s="213" customFormat="1">
      <c r="B45" s="205"/>
      <c r="C45" s="205"/>
      <c r="D45" s="205"/>
      <c r="F45" s="264"/>
      <c r="G45" s="264"/>
      <c r="J45" s="211"/>
      <c r="K45" s="205"/>
    </row>
    <row r="46" spans="2:11" s="213" customFormat="1">
      <c r="B46" s="205"/>
      <c r="C46" s="205"/>
      <c r="D46" s="205"/>
      <c r="F46" s="264"/>
      <c r="G46" s="264"/>
      <c r="J46" s="211"/>
      <c r="K46" s="205"/>
    </row>
    <row r="47" spans="2:11" s="213" customFormat="1">
      <c r="B47" s="205"/>
      <c r="C47" s="205"/>
      <c r="D47" s="205"/>
      <c r="F47" s="264"/>
      <c r="G47" s="264"/>
      <c r="J47" s="211"/>
      <c r="K47" s="205"/>
    </row>
    <row r="48" spans="2:11" s="213" customFormat="1">
      <c r="B48" s="205"/>
      <c r="C48" s="205"/>
      <c r="D48" s="205"/>
      <c r="F48" s="264"/>
      <c r="G48" s="264"/>
      <c r="J48" s="211"/>
      <c r="K48" s="205"/>
    </row>
    <row r="49" spans="2:11" s="213" customFormat="1">
      <c r="B49" s="205"/>
      <c r="C49" s="205"/>
      <c r="D49" s="205"/>
      <c r="F49" s="264"/>
      <c r="G49" s="264"/>
      <c r="J49" s="211"/>
      <c r="K49" s="205"/>
    </row>
    <row r="50" spans="2:11" s="213" customFormat="1">
      <c r="B50" s="205"/>
      <c r="C50" s="205"/>
      <c r="D50" s="205"/>
      <c r="F50" s="264"/>
      <c r="G50" s="264"/>
      <c r="J50" s="211"/>
      <c r="K50" s="205"/>
    </row>
    <row r="51" spans="2:11" s="213" customFormat="1">
      <c r="B51" s="205"/>
      <c r="C51" s="205"/>
      <c r="D51" s="205"/>
      <c r="E51" s="205"/>
      <c r="F51" s="205"/>
      <c r="G51" s="205"/>
      <c r="J51" s="211"/>
      <c r="K51" s="205"/>
    </row>
  </sheetData>
  <mergeCells count="90">
    <mergeCell ref="B28:F28"/>
    <mergeCell ref="G28:H28"/>
    <mergeCell ref="I28:J28"/>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J2:K2"/>
    <mergeCell ref="C4:K4"/>
    <mergeCell ref="C5:K5"/>
    <mergeCell ref="C7:D7"/>
    <mergeCell ref="E7:F7"/>
    <mergeCell ref="G7:H7"/>
    <mergeCell ref="I7:J7"/>
  </mergeCells>
  <phoneticPr fontId="4"/>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0"/>
  <sheetViews>
    <sheetView zoomScaleNormal="100" zoomScaleSheetLayoutView="70" workbookViewId="0">
      <selection activeCell="AE10" sqref="AE10"/>
    </sheetView>
  </sheetViews>
  <sheetFormatPr defaultColWidth="8.08203125" defaultRowHeight="13.5"/>
  <cols>
    <col min="1" max="1" width="4.1640625" style="205" customWidth="1"/>
    <col min="2" max="2" width="5.6640625" style="205" customWidth="1"/>
    <col min="3" max="4" width="7.33203125" style="205" customWidth="1"/>
    <col min="5" max="7" width="7.33203125" style="251" customWidth="1"/>
    <col min="8" max="9" width="7.33203125" style="213" customWidth="1"/>
    <col min="10" max="10" width="7.33203125" style="211" customWidth="1"/>
    <col min="11" max="11" width="7.33203125" style="205" customWidth="1"/>
    <col min="12" max="12" width="4.1640625" style="205" customWidth="1"/>
    <col min="13" max="16384" width="8.08203125" style="205"/>
  </cols>
  <sheetData>
    <row r="1" spans="2:11" ht="15" customHeight="1"/>
    <row r="2" spans="2:11" s="254" customFormat="1" ht="30" customHeight="1">
      <c r="B2" s="185" t="s">
        <v>215</v>
      </c>
      <c r="C2" s="185"/>
      <c r="D2" s="185"/>
      <c r="E2" s="252"/>
      <c r="F2" s="252"/>
      <c r="G2" s="252"/>
      <c r="H2" s="253"/>
      <c r="I2" s="253"/>
      <c r="J2" s="497" t="s">
        <v>261</v>
      </c>
      <c r="K2" s="499"/>
    </row>
    <row r="3" spans="2:11" ht="15" customHeight="1">
      <c r="B3" s="183"/>
      <c r="C3" s="183"/>
      <c r="D3" s="183"/>
      <c r="K3" s="255"/>
    </row>
    <row r="4" spans="2:11" ht="20.149999999999999" customHeight="1">
      <c r="B4" s="256" t="s">
        <v>106</v>
      </c>
      <c r="C4" s="437" t="str">
        <f>精算報告書!B2</f>
        <v>自動車リサイクル全般でのCO2排出量可視化(フェーズ２)</v>
      </c>
      <c r="D4" s="438"/>
      <c r="E4" s="438"/>
      <c r="F4" s="438"/>
      <c r="G4" s="438"/>
      <c r="H4" s="438"/>
      <c r="I4" s="438"/>
      <c r="J4" s="438"/>
      <c r="K4" s="438"/>
    </row>
    <row r="5" spans="2:11" ht="20.149999999999999" customHeight="1">
      <c r="B5" s="256" t="s">
        <v>107</v>
      </c>
      <c r="C5" s="437" t="str">
        <f>精算報告書!E4</f>
        <v>株式会社　○○</v>
      </c>
      <c r="D5" s="438"/>
      <c r="E5" s="438"/>
      <c r="F5" s="438"/>
      <c r="G5" s="438"/>
      <c r="H5" s="438"/>
      <c r="I5" s="438"/>
      <c r="J5" s="438"/>
      <c r="K5" s="438"/>
    </row>
    <row r="6" spans="2:11" ht="15" customHeight="1">
      <c r="B6" s="432"/>
      <c r="C6" s="432"/>
      <c r="D6" s="432"/>
      <c r="E6" s="433"/>
      <c r="F6" s="433"/>
      <c r="G6" s="433"/>
      <c r="H6" s="433"/>
      <c r="I6" s="433"/>
      <c r="J6" s="433"/>
      <c r="K6" s="433"/>
    </row>
    <row r="7" spans="2:11" ht="15" customHeight="1">
      <c r="B7" s="257"/>
      <c r="E7" s="258"/>
      <c r="F7" s="259"/>
      <c r="G7" s="259"/>
      <c r="H7" s="210"/>
      <c r="I7" s="210"/>
      <c r="K7" s="212" t="s">
        <v>178</v>
      </c>
    </row>
    <row r="8" spans="2:11" ht="18" customHeight="1">
      <c r="B8" s="193" t="s">
        <v>216</v>
      </c>
      <c r="C8" s="448" t="s">
        <v>180</v>
      </c>
      <c r="D8" s="449"/>
      <c r="E8" s="448" t="s">
        <v>181</v>
      </c>
      <c r="F8" s="450"/>
      <c r="G8" s="451" t="s">
        <v>191</v>
      </c>
      <c r="H8" s="452"/>
      <c r="I8" s="451" t="s">
        <v>182</v>
      </c>
      <c r="J8" s="452"/>
      <c r="K8" s="260" t="s">
        <v>123</v>
      </c>
    </row>
    <row r="9" spans="2:11" ht="27" customHeight="1">
      <c r="B9" s="261">
        <v>1</v>
      </c>
      <c r="C9" s="512" t="s">
        <v>283</v>
      </c>
      <c r="D9" s="441"/>
      <c r="E9" s="502">
        <v>1000</v>
      </c>
      <c r="F9" s="503"/>
      <c r="G9" s="508">
        <v>76</v>
      </c>
      <c r="H9" s="509"/>
      <c r="I9" s="510">
        <f>E9*G9</f>
        <v>76000</v>
      </c>
      <c r="J9" s="505"/>
      <c r="K9" s="283" t="s">
        <v>284</v>
      </c>
    </row>
    <row r="10" spans="2:11" ht="27" customHeight="1">
      <c r="B10" s="261">
        <v>2</v>
      </c>
      <c r="C10" s="440"/>
      <c r="D10" s="441"/>
      <c r="E10" s="502"/>
      <c r="F10" s="503"/>
      <c r="G10" s="508"/>
      <c r="H10" s="509"/>
      <c r="I10" s="504"/>
      <c r="J10" s="505"/>
      <c r="K10" s="262"/>
    </row>
    <row r="11" spans="2:11" ht="27" customHeight="1">
      <c r="B11" s="263">
        <v>3</v>
      </c>
      <c r="C11" s="440"/>
      <c r="D11" s="441"/>
      <c r="E11" s="502"/>
      <c r="F11" s="503"/>
      <c r="G11" s="508"/>
      <c r="H11" s="509"/>
      <c r="I11" s="504"/>
      <c r="J11" s="505"/>
      <c r="K11" s="262"/>
    </row>
    <row r="12" spans="2:11" ht="27" customHeight="1">
      <c r="B12" s="263">
        <v>4</v>
      </c>
      <c r="C12" s="440"/>
      <c r="D12" s="441"/>
      <c r="E12" s="502"/>
      <c r="F12" s="503"/>
      <c r="G12" s="508"/>
      <c r="H12" s="509"/>
      <c r="I12" s="504"/>
      <c r="J12" s="505"/>
      <c r="K12" s="262"/>
    </row>
    <row r="13" spans="2:11" ht="27" customHeight="1">
      <c r="B13" s="263">
        <v>5</v>
      </c>
      <c r="C13" s="440"/>
      <c r="D13" s="441"/>
      <c r="E13" s="502"/>
      <c r="F13" s="503"/>
      <c r="G13" s="508"/>
      <c r="H13" s="509"/>
      <c r="I13" s="504"/>
      <c r="J13" s="505"/>
      <c r="K13" s="262"/>
    </row>
    <row r="14" spans="2:11" ht="27" customHeight="1">
      <c r="B14" s="263">
        <v>6</v>
      </c>
      <c r="C14" s="440"/>
      <c r="D14" s="441"/>
      <c r="E14" s="502"/>
      <c r="F14" s="503"/>
      <c r="G14" s="508"/>
      <c r="H14" s="509"/>
      <c r="I14" s="504"/>
      <c r="J14" s="505"/>
      <c r="K14" s="262"/>
    </row>
    <row r="15" spans="2:11" ht="27" customHeight="1">
      <c r="B15" s="263">
        <v>7</v>
      </c>
      <c r="C15" s="440"/>
      <c r="D15" s="441"/>
      <c r="E15" s="502"/>
      <c r="F15" s="503"/>
      <c r="G15" s="508"/>
      <c r="H15" s="509"/>
      <c r="I15" s="504"/>
      <c r="J15" s="505"/>
      <c r="K15" s="262"/>
    </row>
    <row r="16" spans="2:11" ht="27" customHeight="1">
      <c r="B16" s="263">
        <v>8</v>
      </c>
      <c r="C16" s="440"/>
      <c r="D16" s="441"/>
      <c r="E16" s="502"/>
      <c r="F16" s="503"/>
      <c r="G16" s="508"/>
      <c r="H16" s="509"/>
      <c r="I16" s="504"/>
      <c r="J16" s="505"/>
      <c r="K16" s="262"/>
    </row>
    <row r="17" spans="2:11" ht="27" customHeight="1">
      <c r="B17" s="263">
        <v>9</v>
      </c>
      <c r="C17" s="440"/>
      <c r="D17" s="441"/>
      <c r="E17" s="502"/>
      <c r="F17" s="503"/>
      <c r="G17" s="508"/>
      <c r="H17" s="509"/>
      <c r="I17" s="504"/>
      <c r="J17" s="505"/>
      <c r="K17" s="262"/>
    </row>
    <row r="18" spans="2:11" ht="27" customHeight="1">
      <c r="B18" s="263">
        <v>10</v>
      </c>
      <c r="C18" s="440"/>
      <c r="D18" s="441"/>
      <c r="E18" s="502"/>
      <c r="F18" s="503"/>
      <c r="G18" s="508"/>
      <c r="H18" s="509"/>
      <c r="I18" s="504"/>
      <c r="J18" s="505"/>
      <c r="K18" s="262"/>
    </row>
    <row r="19" spans="2:11" ht="27" customHeight="1">
      <c r="B19" s="263">
        <v>11</v>
      </c>
      <c r="C19" s="440"/>
      <c r="D19" s="441"/>
      <c r="E19" s="502"/>
      <c r="F19" s="503"/>
      <c r="G19" s="508"/>
      <c r="H19" s="509"/>
      <c r="I19" s="504"/>
      <c r="J19" s="505"/>
      <c r="K19" s="262"/>
    </row>
    <row r="20" spans="2:11" ht="27" customHeight="1">
      <c r="B20" s="263">
        <v>12</v>
      </c>
      <c r="C20" s="440"/>
      <c r="D20" s="441"/>
      <c r="E20" s="502"/>
      <c r="F20" s="503"/>
      <c r="G20" s="508"/>
      <c r="H20" s="509"/>
      <c r="I20" s="504"/>
      <c r="J20" s="505"/>
      <c r="K20" s="262"/>
    </row>
    <row r="21" spans="2:11" ht="27" customHeight="1">
      <c r="B21" s="263">
        <v>13</v>
      </c>
      <c r="C21" s="440"/>
      <c r="D21" s="441"/>
      <c r="E21" s="502"/>
      <c r="F21" s="503"/>
      <c r="G21" s="508"/>
      <c r="H21" s="509"/>
      <c r="I21" s="504"/>
      <c r="J21" s="505"/>
      <c r="K21" s="262"/>
    </row>
    <row r="22" spans="2:11" ht="27" customHeight="1">
      <c r="B22" s="263">
        <v>14</v>
      </c>
      <c r="C22" s="440"/>
      <c r="D22" s="441"/>
      <c r="E22" s="502"/>
      <c r="F22" s="503"/>
      <c r="G22" s="508"/>
      <c r="H22" s="509"/>
      <c r="I22" s="504"/>
      <c r="J22" s="505"/>
      <c r="K22" s="262"/>
    </row>
    <row r="23" spans="2:11" ht="27" customHeight="1">
      <c r="B23" s="263">
        <v>15</v>
      </c>
      <c r="C23" s="440"/>
      <c r="D23" s="441"/>
      <c r="E23" s="502"/>
      <c r="F23" s="503"/>
      <c r="G23" s="508"/>
      <c r="H23" s="509"/>
      <c r="I23" s="504"/>
      <c r="J23" s="505"/>
      <c r="K23" s="262"/>
    </row>
    <row r="24" spans="2:11" ht="27" customHeight="1">
      <c r="B24" s="263">
        <v>16</v>
      </c>
      <c r="C24" s="440"/>
      <c r="D24" s="441"/>
      <c r="E24" s="502"/>
      <c r="F24" s="503"/>
      <c r="G24" s="508"/>
      <c r="H24" s="509"/>
      <c r="I24" s="504"/>
      <c r="J24" s="505"/>
      <c r="K24" s="262"/>
    </row>
    <row r="25" spans="2:11" ht="27" customHeight="1">
      <c r="B25" s="263">
        <v>17</v>
      </c>
      <c r="C25" s="440"/>
      <c r="D25" s="441"/>
      <c r="E25" s="502"/>
      <c r="F25" s="503"/>
      <c r="G25" s="508"/>
      <c r="H25" s="509"/>
      <c r="I25" s="504"/>
      <c r="J25" s="505"/>
      <c r="K25" s="262"/>
    </row>
    <row r="26" spans="2:11" ht="27" customHeight="1">
      <c r="B26" s="263">
        <v>18</v>
      </c>
      <c r="C26" s="440"/>
      <c r="D26" s="441"/>
      <c r="E26" s="502"/>
      <c r="F26" s="503"/>
      <c r="G26" s="508"/>
      <c r="H26" s="509"/>
      <c r="I26" s="504"/>
      <c r="J26" s="505"/>
      <c r="K26" s="262"/>
    </row>
    <row r="27" spans="2:11" ht="27" customHeight="1">
      <c r="B27" s="263">
        <v>19</v>
      </c>
      <c r="C27" s="440"/>
      <c r="D27" s="441"/>
      <c r="E27" s="502"/>
      <c r="F27" s="503"/>
      <c r="G27" s="508"/>
      <c r="H27" s="509"/>
      <c r="I27" s="504"/>
      <c r="J27" s="505"/>
      <c r="K27" s="262"/>
    </row>
    <row r="28" spans="2:11" ht="27" customHeight="1">
      <c r="B28" s="448" t="s">
        <v>183</v>
      </c>
      <c r="C28" s="449"/>
      <c r="D28" s="449"/>
      <c r="E28" s="449"/>
      <c r="F28" s="449"/>
      <c r="G28" s="506">
        <f>SUM(G9:H27)</f>
        <v>76</v>
      </c>
      <c r="H28" s="507"/>
      <c r="I28" s="506">
        <f>SUM(I9:J27)</f>
        <v>76000</v>
      </c>
      <c r="J28" s="507"/>
      <c r="K28" s="263"/>
    </row>
    <row r="29" spans="2:11" ht="15" customHeight="1">
      <c r="F29" s="264"/>
      <c r="G29" s="264"/>
      <c r="H29" s="265"/>
      <c r="I29" s="265"/>
      <c r="J29" s="266"/>
    </row>
    <row r="30" spans="2:11" ht="15" customHeight="1">
      <c r="B30" s="205" t="s">
        <v>167</v>
      </c>
      <c r="F30" s="264"/>
      <c r="G30" s="264"/>
    </row>
    <row r="31" spans="2:11" ht="15" customHeight="1">
      <c r="B31" s="205" t="s">
        <v>217</v>
      </c>
      <c r="E31" s="267"/>
      <c r="F31" s="264"/>
      <c r="G31" s="264"/>
    </row>
    <row r="32" spans="2:11" ht="15" customHeight="1">
      <c r="B32" s="205" t="s">
        <v>218</v>
      </c>
      <c r="E32" s="213"/>
      <c r="F32" s="264"/>
      <c r="G32" s="264"/>
    </row>
    <row r="33" spans="2:7" ht="15" customHeight="1">
      <c r="B33" s="205" t="s">
        <v>219</v>
      </c>
      <c r="E33" s="213"/>
      <c r="F33" s="264"/>
      <c r="G33" s="264"/>
    </row>
    <row r="34" spans="2:7" ht="15" customHeight="1">
      <c r="B34" s="205" t="s">
        <v>220</v>
      </c>
      <c r="F34" s="264"/>
      <c r="G34" s="264"/>
    </row>
    <row r="35" spans="2:7" ht="15" customHeight="1">
      <c r="F35" s="264"/>
      <c r="G35" s="264"/>
    </row>
    <row r="36" spans="2:7" ht="15" customHeight="1">
      <c r="F36" s="264"/>
      <c r="G36" s="264"/>
    </row>
    <row r="37" spans="2:7">
      <c r="E37" s="267"/>
      <c r="F37" s="264"/>
      <c r="G37" s="264"/>
    </row>
    <row r="38" spans="2:7">
      <c r="E38" s="213"/>
      <c r="F38" s="264"/>
      <c r="G38" s="264"/>
    </row>
    <row r="39" spans="2:7">
      <c r="E39" s="213"/>
      <c r="F39" s="264"/>
      <c r="G39" s="264"/>
    </row>
    <row r="40" spans="2:7">
      <c r="E40" s="213"/>
      <c r="F40" s="264"/>
      <c r="G40" s="264"/>
    </row>
    <row r="41" spans="2:7">
      <c r="E41" s="267"/>
      <c r="F41" s="264"/>
      <c r="G41" s="264"/>
    </row>
    <row r="42" spans="2:7">
      <c r="E42" s="213"/>
      <c r="F42" s="264"/>
      <c r="G42" s="264"/>
    </row>
    <row r="43" spans="2:7">
      <c r="E43" s="213"/>
      <c r="F43" s="264"/>
      <c r="G43" s="264"/>
    </row>
    <row r="44" spans="2:7">
      <c r="E44" s="213"/>
      <c r="F44" s="264"/>
      <c r="G44" s="264"/>
    </row>
    <row r="45" spans="2:7">
      <c r="E45" s="213"/>
      <c r="F45" s="264"/>
      <c r="G45" s="264"/>
    </row>
    <row r="46" spans="2:7">
      <c r="E46" s="213"/>
      <c r="F46" s="264"/>
      <c r="G46" s="264"/>
    </row>
    <row r="47" spans="2:7">
      <c r="E47" s="213"/>
      <c r="F47" s="264"/>
      <c r="G47" s="264"/>
    </row>
    <row r="48" spans="2:7">
      <c r="E48" s="213"/>
      <c r="F48" s="264"/>
      <c r="G48" s="264"/>
    </row>
    <row r="49" spans="5:7">
      <c r="E49" s="213"/>
      <c r="F49" s="264"/>
      <c r="G49" s="264"/>
    </row>
    <row r="50" spans="5:7">
      <c r="E50" s="205"/>
      <c r="F50" s="205"/>
      <c r="G50" s="205"/>
    </row>
  </sheetData>
  <mergeCells count="87">
    <mergeCell ref="C27:D27"/>
    <mergeCell ref="E27:F27"/>
    <mergeCell ref="G27:H27"/>
    <mergeCell ref="I27:J27"/>
    <mergeCell ref="B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J2:K2"/>
    <mergeCell ref="C4:K4"/>
    <mergeCell ref="C5:K5"/>
    <mergeCell ref="B6:K6"/>
    <mergeCell ref="C8:D8"/>
    <mergeCell ref="E8:F8"/>
    <mergeCell ref="G8:H8"/>
    <mergeCell ref="I8:J8"/>
  </mergeCells>
  <phoneticPr fontId="4"/>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0"/>
  <sheetViews>
    <sheetView zoomScaleNormal="100" zoomScaleSheetLayoutView="70" workbookViewId="0">
      <selection activeCell="AE10" sqref="AE10"/>
    </sheetView>
  </sheetViews>
  <sheetFormatPr defaultColWidth="8.08203125" defaultRowHeight="13.5"/>
  <cols>
    <col min="1" max="1" width="4.1640625" style="205" customWidth="1"/>
    <col min="2" max="2" width="5.6640625" style="205" customWidth="1"/>
    <col min="3" max="4" width="7.33203125" style="205" customWidth="1"/>
    <col min="5" max="7" width="7.33203125" style="251" customWidth="1"/>
    <col min="8" max="9" width="7.33203125" style="213" customWidth="1"/>
    <col min="10" max="10" width="7.33203125" style="211" customWidth="1"/>
    <col min="11" max="11" width="7.33203125" style="205" customWidth="1"/>
    <col min="12" max="12" width="4.1640625" style="205" customWidth="1"/>
    <col min="13" max="16384" width="8.08203125" style="205"/>
  </cols>
  <sheetData>
    <row r="1" spans="2:11" ht="15" customHeight="1"/>
    <row r="2" spans="2:11" s="254" customFormat="1" ht="30" customHeight="1">
      <c r="B2" s="185" t="s">
        <v>295</v>
      </c>
      <c r="C2" s="185"/>
      <c r="D2" s="185"/>
      <c r="E2" s="252"/>
      <c r="F2" s="252"/>
      <c r="G2" s="252"/>
      <c r="H2" s="253"/>
      <c r="I2" s="253"/>
      <c r="J2" s="497" t="s">
        <v>296</v>
      </c>
      <c r="K2" s="499"/>
    </row>
    <row r="3" spans="2:11" ht="15" customHeight="1">
      <c r="B3" s="183"/>
      <c r="C3" s="183"/>
      <c r="D3" s="183"/>
      <c r="K3" s="255"/>
    </row>
    <row r="4" spans="2:11" ht="20.149999999999999" customHeight="1">
      <c r="B4" s="256" t="s">
        <v>106</v>
      </c>
      <c r="C4" s="437" t="str">
        <f>精算報告書!B2</f>
        <v>自動車リサイクル全般でのCO2排出量可視化(フェーズ２)</v>
      </c>
      <c r="D4" s="438"/>
      <c r="E4" s="438"/>
      <c r="F4" s="438"/>
      <c r="G4" s="438"/>
      <c r="H4" s="438"/>
      <c r="I4" s="438"/>
      <c r="J4" s="438"/>
      <c r="K4" s="438"/>
    </row>
    <row r="5" spans="2:11" ht="20.149999999999999" customHeight="1">
      <c r="B5" s="256" t="s">
        <v>107</v>
      </c>
      <c r="C5" s="437" t="str">
        <f>精算報告書!E4</f>
        <v>株式会社　○○</v>
      </c>
      <c r="D5" s="438"/>
      <c r="E5" s="438"/>
      <c r="F5" s="438"/>
      <c r="G5" s="438"/>
      <c r="H5" s="438"/>
      <c r="I5" s="438"/>
      <c r="J5" s="438"/>
      <c r="K5" s="438"/>
    </row>
    <row r="6" spans="2:11" ht="15" customHeight="1">
      <c r="B6" s="432"/>
      <c r="C6" s="432"/>
      <c r="D6" s="432"/>
      <c r="E6" s="433"/>
      <c r="F6" s="433"/>
      <c r="G6" s="433"/>
      <c r="H6" s="433"/>
      <c r="I6" s="433"/>
      <c r="J6" s="433"/>
      <c r="K6" s="433"/>
    </row>
    <row r="7" spans="2:11" ht="15" customHeight="1">
      <c r="B7" s="257"/>
      <c r="E7" s="258"/>
      <c r="F7" s="259"/>
      <c r="G7" s="259"/>
      <c r="H7" s="210"/>
      <c r="I7" s="210"/>
      <c r="K7" s="212" t="s">
        <v>120</v>
      </c>
    </row>
    <row r="8" spans="2:11" ht="18" customHeight="1">
      <c r="B8" s="193" t="s">
        <v>109</v>
      </c>
      <c r="C8" s="448" t="s">
        <v>180</v>
      </c>
      <c r="D8" s="449"/>
      <c r="E8" s="448" t="s">
        <v>181</v>
      </c>
      <c r="F8" s="450"/>
      <c r="G8" s="451" t="s">
        <v>191</v>
      </c>
      <c r="H8" s="452"/>
      <c r="I8" s="451" t="s">
        <v>122</v>
      </c>
      <c r="J8" s="452"/>
      <c r="K8" s="260" t="s">
        <v>123</v>
      </c>
    </row>
    <row r="9" spans="2:11" ht="27" customHeight="1">
      <c r="B9" s="261">
        <v>1</v>
      </c>
      <c r="C9" s="512" t="s">
        <v>297</v>
      </c>
      <c r="D9" s="441"/>
      <c r="E9" s="502">
        <v>1</v>
      </c>
      <c r="F9" s="503"/>
      <c r="G9" s="508">
        <v>260000</v>
      </c>
      <c r="H9" s="509"/>
      <c r="I9" s="510">
        <f>E9*G9</f>
        <v>260000</v>
      </c>
      <c r="J9" s="505"/>
      <c r="K9" s="283" t="s">
        <v>279</v>
      </c>
    </row>
    <row r="10" spans="2:11" ht="27" customHeight="1">
      <c r="B10" s="261">
        <v>2</v>
      </c>
      <c r="C10" s="440"/>
      <c r="D10" s="441"/>
      <c r="E10" s="502"/>
      <c r="F10" s="503"/>
      <c r="G10" s="508"/>
      <c r="H10" s="509"/>
      <c r="I10" s="504"/>
      <c r="J10" s="505"/>
      <c r="K10" s="262"/>
    </row>
    <row r="11" spans="2:11" ht="27" customHeight="1">
      <c r="B11" s="263">
        <v>3</v>
      </c>
      <c r="C11" s="440"/>
      <c r="D11" s="441"/>
      <c r="E11" s="502"/>
      <c r="F11" s="503"/>
      <c r="G11" s="508"/>
      <c r="H11" s="509"/>
      <c r="I11" s="504"/>
      <c r="J11" s="505"/>
      <c r="K11" s="262"/>
    </row>
    <row r="12" spans="2:11" ht="27" customHeight="1">
      <c r="B12" s="263">
        <v>4</v>
      </c>
      <c r="C12" s="440"/>
      <c r="D12" s="441"/>
      <c r="E12" s="502"/>
      <c r="F12" s="503"/>
      <c r="G12" s="508"/>
      <c r="H12" s="509"/>
      <c r="I12" s="504"/>
      <c r="J12" s="505"/>
      <c r="K12" s="262"/>
    </row>
    <row r="13" spans="2:11" ht="27" customHeight="1">
      <c r="B13" s="263">
        <v>5</v>
      </c>
      <c r="C13" s="440"/>
      <c r="D13" s="441"/>
      <c r="E13" s="502"/>
      <c r="F13" s="503"/>
      <c r="G13" s="508"/>
      <c r="H13" s="509"/>
      <c r="I13" s="504"/>
      <c r="J13" s="505"/>
      <c r="K13" s="262"/>
    </row>
    <row r="14" spans="2:11" ht="27" customHeight="1">
      <c r="B14" s="263">
        <v>6</v>
      </c>
      <c r="C14" s="440"/>
      <c r="D14" s="441"/>
      <c r="E14" s="502"/>
      <c r="F14" s="503"/>
      <c r="G14" s="508"/>
      <c r="H14" s="509"/>
      <c r="I14" s="504"/>
      <c r="J14" s="505"/>
      <c r="K14" s="262"/>
    </row>
    <row r="15" spans="2:11" ht="27" customHeight="1">
      <c r="B15" s="263">
        <v>7</v>
      </c>
      <c r="C15" s="440"/>
      <c r="D15" s="441"/>
      <c r="E15" s="502"/>
      <c r="F15" s="503"/>
      <c r="G15" s="508"/>
      <c r="H15" s="509"/>
      <c r="I15" s="504"/>
      <c r="J15" s="505"/>
      <c r="K15" s="262"/>
    </row>
    <row r="16" spans="2:11" ht="27" customHeight="1">
      <c r="B16" s="263">
        <v>8</v>
      </c>
      <c r="C16" s="440"/>
      <c r="D16" s="441"/>
      <c r="E16" s="502"/>
      <c r="F16" s="503"/>
      <c r="G16" s="508"/>
      <c r="H16" s="509"/>
      <c r="I16" s="504"/>
      <c r="J16" s="505"/>
      <c r="K16" s="262"/>
    </row>
    <row r="17" spans="2:11" ht="27" customHeight="1">
      <c r="B17" s="263">
        <v>9</v>
      </c>
      <c r="C17" s="440"/>
      <c r="D17" s="441"/>
      <c r="E17" s="502"/>
      <c r="F17" s="503"/>
      <c r="G17" s="508"/>
      <c r="H17" s="509"/>
      <c r="I17" s="504"/>
      <c r="J17" s="505"/>
      <c r="K17" s="262"/>
    </row>
    <row r="18" spans="2:11" ht="27" customHeight="1">
      <c r="B18" s="263">
        <v>10</v>
      </c>
      <c r="C18" s="440"/>
      <c r="D18" s="441"/>
      <c r="E18" s="502"/>
      <c r="F18" s="503"/>
      <c r="G18" s="508"/>
      <c r="H18" s="509"/>
      <c r="I18" s="504"/>
      <c r="J18" s="505"/>
      <c r="K18" s="262"/>
    </row>
    <row r="19" spans="2:11" ht="27" customHeight="1">
      <c r="B19" s="263">
        <v>11</v>
      </c>
      <c r="C19" s="440"/>
      <c r="D19" s="441"/>
      <c r="E19" s="502"/>
      <c r="F19" s="503"/>
      <c r="G19" s="508"/>
      <c r="H19" s="509"/>
      <c r="I19" s="504"/>
      <c r="J19" s="505"/>
      <c r="K19" s="262"/>
    </row>
    <row r="20" spans="2:11" ht="27" customHeight="1">
      <c r="B20" s="263">
        <v>12</v>
      </c>
      <c r="C20" s="440"/>
      <c r="D20" s="441"/>
      <c r="E20" s="502"/>
      <c r="F20" s="503"/>
      <c r="G20" s="508"/>
      <c r="H20" s="509"/>
      <c r="I20" s="504"/>
      <c r="J20" s="505"/>
      <c r="K20" s="262"/>
    </row>
    <row r="21" spans="2:11" ht="27" customHeight="1">
      <c r="B21" s="263">
        <v>13</v>
      </c>
      <c r="C21" s="440"/>
      <c r="D21" s="441"/>
      <c r="E21" s="502"/>
      <c r="F21" s="503"/>
      <c r="G21" s="508"/>
      <c r="H21" s="509"/>
      <c r="I21" s="504"/>
      <c r="J21" s="505"/>
      <c r="K21" s="262"/>
    </row>
    <row r="22" spans="2:11" ht="27" customHeight="1">
      <c r="B22" s="263">
        <v>14</v>
      </c>
      <c r="C22" s="440"/>
      <c r="D22" s="441"/>
      <c r="E22" s="502"/>
      <c r="F22" s="503"/>
      <c r="G22" s="508"/>
      <c r="H22" s="509"/>
      <c r="I22" s="504"/>
      <c r="J22" s="505"/>
      <c r="K22" s="262"/>
    </row>
    <row r="23" spans="2:11" ht="27" customHeight="1">
      <c r="B23" s="263">
        <v>15</v>
      </c>
      <c r="C23" s="440"/>
      <c r="D23" s="441"/>
      <c r="E23" s="502"/>
      <c r="F23" s="503"/>
      <c r="G23" s="508"/>
      <c r="H23" s="509"/>
      <c r="I23" s="504"/>
      <c r="J23" s="505"/>
      <c r="K23" s="262"/>
    </row>
    <row r="24" spans="2:11" ht="27" customHeight="1">
      <c r="B24" s="263">
        <v>16</v>
      </c>
      <c r="C24" s="440"/>
      <c r="D24" s="441"/>
      <c r="E24" s="502"/>
      <c r="F24" s="503"/>
      <c r="G24" s="508"/>
      <c r="H24" s="509"/>
      <c r="I24" s="504"/>
      <c r="J24" s="505"/>
      <c r="K24" s="262"/>
    </row>
    <row r="25" spans="2:11" ht="27" customHeight="1">
      <c r="B25" s="263">
        <v>17</v>
      </c>
      <c r="C25" s="440"/>
      <c r="D25" s="441"/>
      <c r="E25" s="502"/>
      <c r="F25" s="503"/>
      <c r="G25" s="508"/>
      <c r="H25" s="509"/>
      <c r="I25" s="504"/>
      <c r="J25" s="505"/>
      <c r="K25" s="262"/>
    </row>
    <row r="26" spans="2:11" ht="27" customHeight="1">
      <c r="B26" s="263">
        <v>18</v>
      </c>
      <c r="C26" s="440"/>
      <c r="D26" s="441"/>
      <c r="E26" s="502"/>
      <c r="F26" s="503"/>
      <c r="G26" s="508"/>
      <c r="H26" s="509"/>
      <c r="I26" s="504"/>
      <c r="J26" s="505"/>
      <c r="K26" s="262"/>
    </row>
    <row r="27" spans="2:11" ht="27" customHeight="1">
      <c r="B27" s="263">
        <v>19</v>
      </c>
      <c r="C27" s="440"/>
      <c r="D27" s="441"/>
      <c r="E27" s="502"/>
      <c r="F27" s="503"/>
      <c r="G27" s="508"/>
      <c r="H27" s="509"/>
      <c r="I27" s="504"/>
      <c r="J27" s="505"/>
      <c r="K27" s="262"/>
    </row>
    <row r="28" spans="2:11" ht="27" customHeight="1">
      <c r="B28" s="448" t="s">
        <v>183</v>
      </c>
      <c r="C28" s="449"/>
      <c r="D28" s="449"/>
      <c r="E28" s="449"/>
      <c r="F28" s="449"/>
      <c r="G28" s="506">
        <f>SUM(G9:H27)</f>
        <v>260000</v>
      </c>
      <c r="H28" s="507"/>
      <c r="I28" s="506">
        <f>SUM(I9:J27)</f>
        <v>260000</v>
      </c>
      <c r="J28" s="507"/>
      <c r="K28" s="263"/>
    </row>
    <row r="29" spans="2:11" ht="15" customHeight="1">
      <c r="F29" s="264"/>
      <c r="G29" s="264"/>
      <c r="H29" s="265"/>
      <c r="I29" s="265"/>
      <c r="J29" s="266"/>
    </row>
    <row r="30" spans="2:11" ht="15" customHeight="1">
      <c r="B30" s="205" t="s">
        <v>167</v>
      </c>
      <c r="F30" s="264"/>
      <c r="G30" s="264"/>
    </row>
    <row r="31" spans="2:11" ht="15" customHeight="1">
      <c r="B31" s="205" t="s">
        <v>217</v>
      </c>
      <c r="E31" s="267"/>
      <c r="F31" s="264"/>
      <c r="G31" s="264"/>
    </row>
    <row r="32" spans="2:11" ht="15" customHeight="1">
      <c r="B32" s="205" t="s">
        <v>218</v>
      </c>
      <c r="E32" s="213"/>
      <c r="F32" s="264"/>
      <c r="G32" s="264"/>
    </row>
    <row r="33" spans="2:7" ht="15" customHeight="1">
      <c r="B33" s="205" t="s">
        <v>219</v>
      </c>
      <c r="E33" s="213"/>
      <c r="F33" s="264"/>
      <c r="G33" s="264"/>
    </row>
    <row r="34" spans="2:7" ht="15" customHeight="1">
      <c r="B34" s="205" t="s">
        <v>220</v>
      </c>
      <c r="F34" s="264"/>
      <c r="G34" s="264"/>
    </row>
    <row r="35" spans="2:7" ht="15" customHeight="1">
      <c r="F35" s="264"/>
      <c r="G35" s="264"/>
    </row>
    <row r="36" spans="2:7" ht="15" customHeight="1">
      <c r="F36" s="264"/>
      <c r="G36" s="264"/>
    </row>
    <row r="37" spans="2:7">
      <c r="E37" s="267"/>
      <c r="F37" s="264"/>
      <c r="G37" s="264"/>
    </row>
    <row r="38" spans="2:7">
      <c r="E38" s="213"/>
      <c r="F38" s="264"/>
      <c r="G38" s="264"/>
    </row>
    <row r="39" spans="2:7">
      <c r="E39" s="213"/>
      <c r="F39" s="264"/>
      <c r="G39" s="264"/>
    </row>
    <row r="40" spans="2:7">
      <c r="E40" s="213"/>
      <c r="F40" s="264"/>
      <c r="G40" s="264"/>
    </row>
    <row r="41" spans="2:7">
      <c r="E41" s="267"/>
      <c r="F41" s="264"/>
      <c r="G41" s="264"/>
    </row>
    <row r="42" spans="2:7">
      <c r="E42" s="213"/>
      <c r="F42" s="264"/>
      <c r="G42" s="264"/>
    </row>
    <row r="43" spans="2:7">
      <c r="E43" s="213"/>
      <c r="F43" s="264"/>
      <c r="G43" s="264"/>
    </row>
    <row r="44" spans="2:7">
      <c r="E44" s="213"/>
      <c r="F44" s="264"/>
      <c r="G44" s="264"/>
    </row>
    <row r="45" spans="2:7">
      <c r="E45" s="213"/>
      <c r="F45" s="264"/>
      <c r="G45" s="264"/>
    </row>
    <row r="46" spans="2:7">
      <c r="E46" s="213"/>
      <c r="F46" s="264"/>
      <c r="G46" s="264"/>
    </row>
    <row r="47" spans="2:7">
      <c r="E47" s="213"/>
      <c r="F47" s="264"/>
      <c r="G47" s="264"/>
    </row>
    <row r="48" spans="2:7">
      <c r="E48" s="213"/>
      <c r="F48" s="264"/>
      <c r="G48" s="264"/>
    </row>
    <row r="49" spans="5:7">
      <c r="E49" s="213"/>
      <c r="F49" s="264"/>
      <c r="G49" s="264"/>
    </row>
    <row r="50" spans="5:7">
      <c r="E50" s="205"/>
      <c r="F50" s="205"/>
      <c r="G50" s="205"/>
    </row>
  </sheetData>
  <mergeCells count="87">
    <mergeCell ref="C27:D27"/>
    <mergeCell ref="E27:F27"/>
    <mergeCell ref="G27:H27"/>
    <mergeCell ref="I27:J27"/>
    <mergeCell ref="B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J2:K2"/>
    <mergeCell ref="C4:K4"/>
    <mergeCell ref="C5:K5"/>
    <mergeCell ref="B6:K6"/>
    <mergeCell ref="C8:D8"/>
    <mergeCell ref="E8:F8"/>
    <mergeCell ref="G8:H8"/>
    <mergeCell ref="I8:J8"/>
  </mergeCells>
  <phoneticPr fontId="4"/>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382"/>
  <sheetViews>
    <sheetView zoomScaleNormal="100" zoomScaleSheetLayoutView="100" workbookViewId="0">
      <selection activeCell="AE10" sqref="AE10"/>
    </sheetView>
  </sheetViews>
  <sheetFormatPr defaultColWidth="8.08203125" defaultRowHeight="13.5"/>
  <cols>
    <col min="1" max="1" width="4.1640625" style="205" customWidth="1"/>
    <col min="2" max="2" width="5.6640625" style="205" customWidth="1"/>
    <col min="3" max="4" width="9.58203125" style="205" customWidth="1"/>
    <col min="5" max="6" width="3.33203125" style="251" customWidth="1"/>
    <col min="7" max="7" width="7.33203125" style="251" customWidth="1"/>
    <col min="8" max="8" width="7.33203125" style="213" customWidth="1"/>
    <col min="9" max="9" width="13.6640625" style="213" customWidth="1"/>
    <col min="10" max="10" width="13.1640625" style="205" customWidth="1"/>
    <col min="11" max="11" width="4.1640625" style="205" customWidth="1"/>
    <col min="12" max="16384" width="8.08203125" style="205"/>
  </cols>
  <sheetData>
    <row r="1" spans="2:10" ht="15" customHeight="1"/>
    <row r="2" spans="2:10" s="254" customFormat="1" ht="30" customHeight="1">
      <c r="B2" s="185" t="s">
        <v>221</v>
      </c>
      <c r="C2" s="185"/>
      <c r="D2" s="185"/>
      <c r="E2" s="252"/>
      <c r="F2" s="252"/>
      <c r="G2" s="252"/>
      <c r="H2" s="253"/>
      <c r="I2" s="253"/>
      <c r="J2" s="279"/>
    </row>
    <row r="3" spans="2:10" ht="15" customHeight="1">
      <c r="B3" s="183"/>
      <c r="C3" s="183"/>
      <c r="D3" s="183"/>
      <c r="J3" s="255"/>
    </row>
    <row r="4" spans="2:10" ht="20.149999999999999" customHeight="1">
      <c r="B4" s="256" t="s">
        <v>106</v>
      </c>
      <c r="C4" s="437" t="str">
        <f>精算報告書!B2</f>
        <v>自動車リサイクル全般でのCO2排出量可視化(フェーズ２)</v>
      </c>
      <c r="D4" s="438"/>
      <c r="E4" s="438"/>
      <c r="F4" s="438"/>
      <c r="G4" s="438"/>
      <c r="H4" s="438"/>
      <c r="I4" s="438"/>
      <c r="J4" s="438"/>
    </row>
    <row r="5" spans="2:10" ht="20.149999999999999" customHeight="1">
      <c r="B5" s="256" t="s">
        <v>107</v>
      </c>
      <c r="C5" s="437" t="str">
        <f>精算報告書!E4</f>
        <v>株式会社　○○</v>
      </c>
      <c r="D5" s="438"/>
      <c r="E5" s="438"/>
      <c r="F5" s="438"/>
      <c r="G5" s="438"/>
      <c r="H5" s="438"/>
      <c r="I5" s="438"/>
      <c r="J5" s="438"/>
    </row>
    <row r="6" spans="2:10" ht="15" customHeight="1">
      <c r="B6" s="518" t="s">
        <v>260</v>
      </c>
      <c r="C6" s="432"/>
      <c r="D6" s="432"/>
      <c r="E6" s="433"/>
      <c r="F6" s="433"/>
      <c r="G6" s="433"/>
      <c r="H6" s="433"/>
      <c r="I6" s="433"/>
      <c r="J6" s="433"/>
    </row>
    <row r="7" spans="2:10" ht="15" customHeight="1">
      <c r="B7" s="257"/>
      <c r="E7" s="258"/>
      <c r="F7" s="259"/>
      <c r="G7" s="259"/>
      <c r="H7" s="210"/>
      <c r="I7" s="210"/>
      <c r="J7" s="212" t="s">
        <v>178</v>
      </c>
    </row>
    <row r="8" spans="2:10" ht="18" customHeight="1">
      <c r="B8" s="193" t="s">
        <v>222</v>
      </c>
      <c r="C8" s="448" t="s">
        <v>180</v>
      </c>
      <c r="D8" s="449"/>
      <c r="E8" s="448" t="s">
        <v>181</v>
      </c>
      <c r="F8" s="450"/>
      <c r="G8" s="451" t="s">
        <v>223</v>
      </c>
      <c r="H8" s="452"/>
      <c r="I8" s="280" t="s">
        <v>224</v>
      </c>
      <c r="J8" s="260" t="s">
        <v>123</v>
      </c>
    </row>
    <row r="9" spans="2:10" ht="27" customHeight="1">
      <c r="B9" s="261">
        <v>1</v>
      </c>
      <c r="C9" s="516" t="s">
        <v>285</v>
      </c>
      <c r="D9" s="517"/>
      <c r="E9" s="502" t="s">
        <v>28</v>
      </c>
      <c r="F9" s="503"/>
      <c r="G9" s="508">
        <v>5000000</v>
      </c>
      <c r="H9" s="509"/>
      <c r="I9" s="281">
        <v>5500000</v>
      </c>
      <c r="J9" s="277" t="s">
        <v>288</v>
      </c>
    </row>
    <row r="10" spans="2:10" ht="27" customHeight="1">
      <c r="B10" s="261">
        <v>2</v>
      </c>
      <c r="C10" s="516" t="s">
        <v>286</v>
      </c>
      <c r="D10" s="517"/>
      <c r="E10" s="502" t="s">
        <v>28</v>
      </c>
      <c r="F10" s="503"/>
      <c r="G10" s="508">
        <v>1000000</v>
      </c>
      <c r="H10" s="509"/>
      <c r="I10" s="281">
        <v>1100000</v>
      </c>
      <c r="J10" s="277" t="s">
        <v>289</v>
      </c>
    </row>
    <row r="11" spans="2:10" ht="27" customHeight="1">
      <c r="B11" s="263">
        <v>3</v>
      </c>
      <c r="C11" s="516" t="s">
        <v>287</v>
      </c>
      <c r="D11" s="517"/>
      <c r="E11" s="502" t="s">
        <v>28</v>
      </c>
      <c r="F11" s="503"/>
      <c r="G11" s="508">
        <v>400000</v>
      </c>
      <c r="H11" s="509"/>
      <c r="I11" s="281">
        <v>440000</v>
      </c>
      <c r="J11" s="277" t="s">
        <v>290</v>
      </c>
    </row>
    <row r="12" spans="2:10" ht="27" customHeight="1">
      <c r="B12" s="263">
        <v>4</v>
      </c>
      <c r="C12" s="516"/>
      <c r="D12" s="517"/>
      <c r="E12" s="502" t="s">
        <v>28</v>
      </c>
      <c r="F12" s="503"/>
      <c r="G12" s="508"/>
      <c r="H12" s="509"/>
      <c r="I12" s="281"/>
      <c r="J12" s="277"/>
    </row>
    <row r="13" spans="2:10" ht="27" customHeight="1">
      <c r="B13" s="263">
        <v>5</v>
      </c>
      <c r="C13" s="516"/>
      <c r="D13" s="517"/>
      <c r="E13" s="502" t="s">
        <v>28</v>
      </c>
      <c r="F13" s="503"/>
      <c r="G13" s="508"/>
      <c r="H13" s="509"/>
      <c r="I13" s="281"/>
      <c r="J13" s="277"/>
    </row>
    <row r="14" spans="2:10" ht="27" customHeight="1">
      <c r="B14" s="263">
        <v>6</v>
      </c>
      <c r="C14" s="516"/>
      <c r="D14" s="517"/>
      <c r="E14" s="502" t="s">
        <v>28</v>
      </c>
      <c r="F14" s="503"/>
      <c r="G14" s="508"/>
      <c r="H14" s="509"/>
      <c r="I14" s="281"/>
      <c r="J14" s="277"/>
    </row>
    <row r="15" spans="2:10" ht="27" customHeight="1">
      <c r="B15" s="263">
        <v>7</v>
      </c>
      <c r="C15" s="516"/>
      <c r="D15" s="517"/>
      <c r="E15" s="502" t="s">
        <v>28</v>
      </c>
      <c r="F15" s="503"/>
      <c r="G15" s="508"/>
      <c r="H15" s="509"/>
      <c r="I15" s="281"/>
      <c r="J15" s="277"/>
    </row>
    <row r="16" spans="2:10" ht="27" customHeight="1">
      <c r="B16" s="263">
        <v>8</v>
      </c>
      <c r="C16" s="516"/>
      <c r="D16" s="517"/>
      <c r="E16" s="502" t="s">
        <v>28</v>
      </c>
      <c r="F16" s="503"/>
      <c r="G16" s="508"/>
      <c r="H16" s="509"/>
      <c r="I16" s="281"/>
      <c r="J16" s="277"/>
    </row>
    <row r="17" spans="2:10" ht="27" customHeight="1">
      <c r="B17" s="263">
        <v>9</v>
      </c>
      <c r="C17" s="516"/>
      <c r="D17" s="517"/>
      <c r="E17" s="502" t="s">
        <v>28</v>
      </c>
      <c r="F17" s="503"/>
      <c r="G17" s="508"/>
      <c r="H17" s="509"/>
      <c r="I17" s="281"/>
      <c r="J17" s="277"/>
    </row>
    <row r="18" spans="2:10" ht="27" customHeight="1">
      <c r="B18" s="263">
        <v>10</v>
      </c>
      <c r="C18" s="516"/>
      <c r="D18" s="517"/>
      <c r="E18" s="502" t="s">
        <v>28</v>
      </c>
      <c r="F18" s="503"/>
      <c r="G18" s="508"/>
      <c r="H18" s="509"/>
      <c r="I18" s="281"/>
      <c r="J18" s="277"/>
    </row>
    <row r="19" spans="2:10" ht="27" customHeight="1">
      <c r="B19" s="263">
        <v>11</v>
      </c>
      <c r="C19" s="516"/>
      <c r="D19" s="517"/>
      <c r="E19" s="502" t="s">
        <v>28</v>
      </c>
      <c r="F19" s="503"/>
      <c r="G19" s="508"/>
      <c r="H19" s="509"/>
      <c r="I19" s="281"/>
      <c r="J19" s="277"/>
    </row>
    <row r="20" spans="2:10" ht="27" customHeight="1">
      <c r="B20" s="263">
        <v>12</v>
      </c>
      <c r="C20" s="516"/>
      <c r="D20" s="517"/>
      <c r="E20" s="502" t="s">
        <v>28</v>
      </c>
      <c r="F20" s="503"/>
      <c r="G20" s="508"/>
      <c r="H20" s="509"/>
      <c r="I20" s="281"/>
      <c r="J20" s="277"/>
    </row>
    <row r="21" spans="2:10" ht="27" customHeight="1">
      <c r="B21" s="263">
        <v>13</v>
      </c>
      <c r="C21" s="440"/>
      <c r="D21" s="441"/>
      <c r="E21" s="502"/>
      <c r="F21" s="503"/>
      <c r="G21" s="508"/>
      <c r="H21" s="509"/>
      <c r="I21" s="281"/>
      <c r="J21" s="262"/>
    </row>
    <row r="22" spans="2:10" ht="27" customHeight="1">
      <c r="B22" s="263">
        <v>14</v>
      </c>
      <c r="C22" s="440"/>
      <c r="D22" s="441"/>
      <c r="E22" s="502"/>
      <c r="F22" s="503"/>
      <c r="G22" s="508"/>
      <c r="H22" s="509"/>
      <c r="I22" s="281"/>
      <c r="J22" s="262"/>
    </row>
    <row r="23" spans="2:10" ht="27" customHeight="1">
      <c r="B23" s="263">
        <v>15</v>
      </c>
      <c r="C23" s="440"/>
      <c r="D23" s="441"/>
      <c r="E23" s="502"/>
      <c r="F23" s="503"/>
      <c r="G23" s="508"/>
      <c r="H23" s="509"/>
      <c r="I23" s="281"/>
      <c r="J23" s="262"/>
    </row>
    <row r="24" spans="2:10" ht="27" customHeight="1">
      <c r="B24" s="263">
        <v>16</v>
      </c>
      <c r="C24" s="440"/>
      <c r="D24" s="441"/>
      <c r="E24" s="502"/>
      <c r="F24" s="503"/>
      <c r="G24" s="508"/>
      <c r="H24" s="509"/>
      <c r="I24" s="281"/>
      <c r="J24" s="262"/>
    </row>
    <row r="25" spans="2:10" ht="27" customHeight="1">
      <c r="B25" s="263">
        <v>17</v>
      </c>
      <c r="C25" s="440"/>
      <c r="D25" s="441"/>
      <c r="E25" s="502"/>
      <c r="F25" s="503"/>
      <c r="G25" s="508"/>
      <c r="H25" s="509"/>
      <c r="I25" s="281"/>
      <c r="J25" s="262"/>
    </row>
    <row r="26" spans="2:10" ht="27" customHeight="1">
      <c r="B26" s="263">
        <v>18</v>
      </c>
      <c r="C26" s="440"/>
      <c r="D26" s="441"/>
      <c r="E26" s="502"/>
      <c r="F26" s="503"/>
      <c r="G26" s="508"/>
      <c r="H26" s="509"/>
      <c r="I26" s="281"/>
      <c r="J26" s="262"/>
    </row>
    <row r="27" spans="2:10" ht="27" customHeight="1">
      <c r="B27" s="263">
        <v>19</v>
      </c>
      <c r="C27" s="440"/>
      <c r="D27" s="441"/>
      <c r="E27" s="502"/>
      <c r="F27" s="503"/>
      <c r="G27" s="508"/>
      <c r="H27" s="509"/>
      <c r="I27" s="281"/>
      <c r="J27" s="262"/>
    </row>
    <row r="28" spans="2:10" ht="27" customHeight="1">
      <c r="B28" s="448" t="s">
        <v>183</v>
      </c>
      <c r="C28" s="449"/>
      <c r="D28" s="449"/>
      <c r="E28" s="449"/>
      <c r="F28" s="449"/>
      <c r="G28" s="506">
        <f>SUM(G9:H27)</f>
        <v>6400000</v>
      </c>
      <c r="H28" s="507"/>
      <c r="I28" s="291">
        <f>SUM(I9:I27)</f>
        <v>7040000</v>
      </c>
      <c r="J28" s="263"/>
    </row>
    <row r="29" spans="2:10" ht="15" customHeight="1">
      <c r="F29" s="264"/>
      <c r="G29" s="264"/>
      <c r="H29" s="265"/>
      <c r="I29" s="265"/>
    </row>
    <row r="30" spans="2:10" ht="15" customHeight="1">
      <c r="B30" s="205" t="s">
        <v>167</v>
      </c>
      <c r="F30" s="264"/>
      <c r="G30" s="264"/>
    </row>
    <row r="31" spans="2:10" ht="15" customHeight="1">
      <c r="B31" s="205" t="s">
        <v>225</v>
      </c>
      <c r="E31" s="267"/>
      <c r="F31" s="264"/>
      <c r="G31" s="264"/>
    </row>
    <row r="32" spans="2:10" ht="15" customHeight="1">
      <c r="B32" s="205" t="s">
        <v>226</v>
      </c>
      <c r="E32" s="213"/>
      <c r="F32" s="264"/>
      <c r="G32" s="264"/>
    </row>
    <row r="33" spans="2:10" ht="15" customHeight="1">
      <c r="B33" s="278" t="s">
        <v>227</v>
      </c>
      <c r="E33" s="213"/>
      <c r="F33" s="264"/>
      <c r="G33" s="264"/>
    </row>
    <row r="34" spans="2:10" ht="15" customHeight="1">
      <c r="E34" s="213"/>
      <c r="F34" s="264"/>
      <c r="G34" s="264"/>
    </row>
    <row r="35" spans="2:10" ht="15" hidden="1" customHeight="1">
      <c r="B35" s="432"/>
      <c r="C35" s="432"/>
      <c r="D35" s="432"/>
      <c r="E35" s="433"/>
      <c r="F35" s="433"/>
      <c r="G35" s="433"/>
      <c r="H35" s="433"/>
      <c r="I35" s="433"/>
      <c r="J35" s="433"/>
    </row>
    <row r="36" spans="2:10" ht="15" hidden="1" customHeight="1">
      <c r="B36" s="257" t="s">
        <v>228</v>
      </c>
      <c r="E36" s="258"/>
      <c r="F36" s="259"/>
      <c r="G36" s="259"/>
      <c r="H36" s="210"/>
      <c r="I36" s="210"/>
      <c r="J36" s="212" t="s">
        <v>178</v>
      </c>
    </row>
    <row r="37" spans="2:10" ht="18" hidden="1" customHeight="1">
      <c r="B37" s="193" t="s">
        <v>229</v>
      </c>
      <c r="C37" s="448" t="s">
        <v>230</v>
      </c>
      <c r="D37" s="449"/>
      <c r="E37" s="448" t="s">
        <v>181</v>
      </c>
      <c r="F37" s="450"/>
      <c r="G37" s="451" t="s">
        <v>231</v>
      </c>
      <c r="H37" s="452"/>
      <c r="I37" s="280" t="s">
        <v>232</v>
      </c>
      <c r="J37" s="260" t="s">
        <v>123</v>
      </c>
    </row>
    <row r="38" spans="2:10" ht="27" hidden="1" customHeight="1">
      <c r="B38" s="261">
        <v>1</v>
      </c>
      <c r="C38" s="440"/>
      <c r="D38" s="441"/>
      <c r="E38" s="502"/>
      <c r="F38" s="503"/>
      <c r="G38" s="510" t="str">
        <f>IF(I38=0, "", ROUNDUP(I38/1.08, 0 ) )</f>
        <v/>
      </c>
      <c r="H38" s="505"/>
      <c r="I38" s="281"/>
      <c r="J38" s="262"/>
    </row>
    <row r="39" spans="2:10" ht="27" hidden="1" customHeight="1">
      <c r="B39" s="261">
        <v>2</v>
      </c>
      <c r="C39" s="440"/>
      <c r="D39" s="441"/>
      <c r="E39" s="502"/>
      <c r="F39" s="503"/>
      <c r="G39" s="510" t="str">
        <f t="shared" ref="G39:G57" si="0">IF(I39=0, "", ROUNDUP(I39/1.08, 0 ) )</f>
        <v/>
      </c>
      <c r="H39" s="505"/>
      <c r="I39" s="281"/>
      <c r="J39" s="262"/>
    </row>
    <row r="40" spans="2:10" ht="27" hidden="1" customHeight="1">
      <c r="B40" s="263">
        <v>3</v>
      </c>
      <c r="C40" s="440"/>
      <c r="D40" s="441"/>
      <c r="E40" s="502"/>
      <c r="F40" s="503"/>
      <c r="G40" s="510" t="str">
        <f t="shared" si="0"/>
        <v/>
      </c>
      <c r="H40" s="505"/>
      <c r="I40" s="281"/>
      <c r="J40" s="262"/>
    </row>
    <row r="41" spans="2:10" ht="27" hidden="1" customHeight="1">
      <c r="B41" s="263">
        <v>4</v>
      </c>
      <c r="C41" s="440"/>
      <c r="D41" s="441"/>
      <c r="E41" s="502"/>
      <c r="F41" s="503"/>
      <c r="G41" s="510" t="str">
        <f t="shared" si="0"/>
        <v/>
      </c>
      <c r="H41" s="505"/>
      <c r="I41" s="281"/>
      <c r="J41" s="262"/>
    </row>
    <row r="42" spans="2:10" ht="27" hidden="1" customHeight="1">
      <c r="B42" s="263">
        <v>5</v>
      </c>
      <c r="C42" s="440"/>
      <c r="D42" s="441"/>
      <c r="E42" s="502"/>
      <c r="F42" s="503"/>
      <c r="G42" s="510" t="str">
        <f t="shared" si="0"/>
        <v/>
      </c>
      <c r="H42" s="505"/>
      <c r="I42" s="281"/>
      <c r="J42" s="262"/>
    </row>
    <row r="43" spans="2:10" ht="27" hidden="1" customHeight="1">
      <c r="B43" s="263">
        <v>6</v>
      </c>
      <c r="C43" s="440"/>
      <c r="D43" s="441"/>
      <c r="E43" s="502"/>
      <c r="F43" s="503"/>
      <c r="G43" s="510" t="str">
        <f t="shared" si="0"/>
        <v/>
      </c>
      <c r="H43" s="505"/>
      <c r="I43" s="281"/>
      <c r="J43" s="262"/>
    </row>
    <row r="44" spans="2:10" ht="27" hidden="1" customHeight="1">
      <c r="B44" s="263">
        <v>7</v>
      </c>
      <c r="C44" s="440"/>
      <c r="D44" s="441"/>
      <c r="E44" s="502"/>
      <c r="F44" s="503"/>
      <c r="G44" s="510" t="str">
        <f t="shared" si="0"/>
        <v/>
      </c>
      <c r="H44" s="505"/>
      <c r="I44" s="281"/>
      <c r="J44" s="262"/>
    </row>
    <row r="45" spans="2:10" ht="27" hidden="1" customHeight="1">
      <c r="B45" s="263">
        <v>8</v>
      </c>
      <c r="C45" s="440"/>
      <c r="D45" s="441"/>
      <c r="E45" s="502"/>
      <c r="F45" s="503"/>
      <c r="G45" s="510" t="str">
        <f t="shared" si="0"/>
        <v/>
      </c>
      <c r="H45" s="505"/>
      <c r="I45" s="281"/>
      <c r="J45" s="262"/>
    </row>
    <row r="46" spans="2:10" ht="27" hidden="1" customHeight="1">
      <c r="B46" s="263">
        <v>9</v>
      </c>
      <c r="C46" s="440"/>
      <c r="D46" s="441"/>
      <c r="E46" s="502"/>
      <c r="F46" s="503"/>
      <c r="G46" s="510" t="str">
        <f t="shared" si="0"/>
        <v/>
      </c>
      <c r="H46" s="505"/>
      <c r="I46" s="281"/>
      <c r="J46" s="262"/>
    </row>
    <row r="47" spans="2:10" ht="27" hidden="1" customHeight="1">
      <c r="B47" s="263">
        <v>10</v>
      </c>
      <c r="C47" s="440"/>
      <c r="D47" s="441"/>
      <c r="E47" s="502"/>
      <c r="F47" s="503"/>
      <c r="G47" s="510" t="str">
        <f t="shared" si="0"/>
        <v/>
      </c>
      <c r="H47" s="505"/>
      <c r="I47" s="281"/>
      <c r="J47" s="262"/>
    </row>
    <row r="48" spans="2:10" ht="27" hidden="1" customHeight="1">
      <c r="B48" s="263">
        <v>11</v>
      </c>
      <c r="C48" s="440"/>
      <c r="D48" s="441"/>
      <c r="E48" s="502"/>
      <c r="F48" s="503"/>
      <c r="G48" s="510" t="str">
        <f t="shared" si="0"/>
        <v/>
      </c>
      <c r="H48" s="505"/>
      <c r="I48" s="281"/>
      <c r="J48" s="262"/>
    </row>
    <row r="49" spans="2:10" ht="27" hidden="1" customHeight="1">
      <c r="B49" s="263">
        <v>12</v>
      </c>
      <c r="C49" s="440"/>
      <c r="D49" s="441"/>
      <c r="E49" s="502"/>
      <c r="F49" s="503"/>
      <c r="G49" s="510" t="str">
        <f t="shared" si="0"/>
        <v/>
      </c>
      <c r="H49" s="505"/>
      <c r="I49" s="281"/>
      <c r="J49" s="262"/>
    </row>
    <row r="50" spans="2:10" ht="27" hidden="1" customHeight="1">
      <c r="B50" s="263">
        <v>13</v>
      </c>
      <c r="C50" s="440"/>
      <c r="D50" s="441"/>
      <c r="E50" s="502"/>
      <c r="F50" s="503"/>
      <c r="G50" s="510" t="str">
        <f t="shared" si="0"/>
        <v/>
      </c>
      <c r="H50" s="505"/>
      <c r="I50" s="281"/>
      <c r="J50" s="262"/>
    </row>
    <row r="51" spans="2:10" ht="27" hidden="1" customHeight="1">
      <c r="B51" s="263">
        <v>14</v>
      </c>
      <c r="C51" s="440"/>
      <c r="D51" s="441"/>
      <c r="E51" s="502"/>
      <c r="F51" s="503"/>
      <c r="G51" s="510" t="str">
        <f t="shared" si="0"/>
        <v/>
      </c>
      <c r="H51" s="505"/>
      <c r="I51" s="281"/>
      <c r="J51" s="262"/>
    </row>
    <row r="52" spans="2:10" ht="27" hidden="1" customHeight="1">
      <c r="B52" s="263">
        <v>15</v>
      </c>
      <c r="C52" s="440"/>
      <c r="D52" s="441"/>
      <c r="E52" s="502"/>
      <c r="F52" s="503"/>
      <c r="G52" s="510" t="str">
        <f t="shared" si="0"/>
        <v/>
      </c>
      <c r="H52" s="505"/>
      <c r="I52" s="281"/>
      <c r="J52" s="262"/>
    </row>
    <row r="53" spans="2:10" ht="27" hidden="1" customHeight="1">
      <c r="B53" s="263">
        <v>16</v>
      </c>
      <c r="C53" s="440"/>
      <c r="D53" s="441"/>
      <c r="E53" s="502"/>
      <c r="F53" s="503"/>
      <c r="G53" s="510" t="str">
        <f t="shared" si="0"/>
        <v/>
      </c>
      <c r="H53" s="505"/>
      <c r="I53" s="281"/>
      <c r="J53" s="262"/>
    </row>
    <row r="54" spans="2:10" ht="27" hidden="1" customHeight="1">
      <c r="B54" s="263">
        <v>17</v>
      </c>
      <c r="C54" s="440"/>
      <c r="D54" s="441"/>
      <c r="E54" s="502"/>
      <c r="F54" s="503"/>
      <c r="G54" s="510" t="str">
        <f t="shared" si="0"/>
        <v/>
      </c>
      <c r="H54" s="505"/>
      <c r="I54" s="281"/>
      <c r="J54" s="262"/>
    </row>
    <row r="55" spans="2:10" ht="27" hidden="1" customHeight="1">
      <c r="B55" s="263">
        <v>18</v>
      </c>
      <c r="C55" s="440"/>
      <c r="D55" s="441"/>
      <c r="E55" s="502"/>
      <c r="F55" s="503"/>
      <c r="G55" s="510" t="str">
        <f t="shared" si="0"/>
        <v/>
      </c>
      <c r="H55" s="505"/>
      <c r="I55" s="281"/>
      <c r="J55" s="262"/>
    </row>
    <row r="56" spans="2:10" ht="27" hidden="1" customHeight="1">
      <c r="B56" s="263">
        <v>19</v>
      </c>
      <c r="C56" s="440"/>
      <c r="D56" s="441"/>
      <c r="E56" s="502"/>
      <c r="F56" s="503"/>
      <c r="G56" s="510" t="str">
        <f t="shared" si="0"/>
        <v/>
      </c>
      <c r="H56" s="505"/>
      <c r="I56" s="281"/>
      <c r="J56" s="262"/>
    </row>
    <row r="57" spans="2:10" ht="27" hidden="1" customHeight="1">
      <c r="B57" s="263">
        <v>20</v>
      </c>
      <c r="C57" s="440"/>
      <c r="D57" s="441"/>
      <c r="E57" s="502"/>
      <c r="F57" s="503"/>
      <c r="G57" s="510" t="str">
        <f t="shared" si="0"/>
        <v/>
      </c>
      <c r="H57" s="505"/>
      <c r="I57" s="281"/>
      <c r="J57" s="262"/>
    </row>
    <row r="58" spans="2:10" ht="27" hidden="1" customHeight="1">
      <c r="B58" s="448" t="s">
        <v>183</v>
      </c>
      <c r="C58" s="449"/>
      <c r="D58" s="449"/>
      <c r="E58" s="449"/>
      <c r="F58" s="449"/>
      <c r="G58" s="506">
        <f>SUM(G38:H57)</f>
        <v>0</v>
      </c>
      <c r="H58" s="507"/>
      <c r="I58" s="291">
        <f>SUM(I38:I57)</f>
        <v>0</v>
      </c>
      <c r="J58" s="263"/>
    </row>
    <row r="59" spans="2:10" ht="15" hidden="1" customHeight="1">
      <c r="F59" s="264"/>
      <c r="G59" s="264"/>
      <c r="H59" s="265"/>
      <c r="I59" s="265"/>
    </row>
    <row r="60" spans="2:10" ht="15" hidden="1" customHeight="1">
      <c r="B60" s="205" t="s">
        <v>167</v>
      </c>
      <c r="F60" s="264"/>
      <c r="G60" s="264"/>
    </row>
    <row r="61" spans="2:10" ht="15" hidden="1" customHeight="1">
      <c r="B61" s="205" t="s">
        <v>225</v>
      </c>
      <c r="E61" s="267"/>
      <c r="F61" s="264"/>
      <c r="G61" s="264"/>
    </row>
    <row r="62" spans="2:10" ht="15" hidden="1" customHeight="1">
      <c r="B62" s="205" t="s">
        <v>226</v>
      </c>
      <c r="E62" s="213"/>
      <c r="F62" s="264"/>
      <c r="G62" s="264"/>
    </row>
    <row r="63" spans="2:10" ht="15" hidden="1" customHeight="1">
      <c r="B63" s="278" t="s">
        <v>227</v>
      </c>
      <c r="E63" s="213"/>
      <c r="F63" s="264"/>
      <c r="G63" s="264"/>
    </row>
    <row r="64" spans="2:10" ht="15" hidden="1" customHeight="1">
      <c r="E64" s="213"/>
      <c r="F64" s="264"/>
      <c r="G64" s="264"/>
    </row>
    <row r="65" spans="2:10" ht="15" hidden="1" customHeight="1">
      <c r="B65" s="432"/>
      <c r="C65" s="432"/>
      <c r="D65" s="432"/>
      <c r="E65" s="433"/>
      <c r="F65" s="433"/>
      <c r="G65" s="433"/>
      <c r="H65" s="433"/>
      <c r="I65" s="433"/>
      <c r="J65" s="433"/>
    </row>
    <row r="66" spans="2:10" ht="15" hidden="1" customHeight="1">
      <c r="B66" s="257" t="s">
        <v>233</v>
      </c>
      <c r="E66" s="258"/>
      <c r="F66" s="259"/>
      <c r="G66" s="259"/>
      <c r="H66" s="210"/>
      <c r="I66" s="210"/>
      <c r="J66" s="212" t="s">
        <v>234</v>
      </c>
    </row>
    <row r="67" spans="2:10" ht="18" hidden="1" customHeight="1">
      <c r="B67" s="193" t="s">
        <v>235</v>
      </c>
      <c r="C67" s="448" t="s">
        <v>236</v>
      </c>
      <c r="D67" s="449"/>
      <c r="E67" s="448" t="s">
        <v>181</v>
      </c>
      <c r="F67" s="450"/>
      <c r="G67" s="451" t="s">
        <v>237</v>
      </c>
      <c r="H67" s="452"/>
      <c r="I67" s="280" t="s">
        <v>238</v>
      </c>
      <c r="J67" s="260" t="s">
        <v>123</v>
      </c>
    </row>
    <row r="68" spans="2:10" ht="27" hidden="1" customHeight="1">
      <c r="B68" s="261">
        <v>1</v>
      </c>
      <c r="C68" s="440"/>
      <c r="D68" s="441"/>
      <c r="E68" s="502"/>
      <c r="F68" s="503"/>
      <c r="G68" s="510" t="str">
        <f>IF(I68=0, "", ROUNDUP(I68/1.08, 0 ) )</f>
        <v/>
      </c>
      <c r="H68" s="505"/>
      <c r="I68" s="281"/>
      <c r="J68" s="262"/>
    </row>
    <row r="69" spans="2:10" ht="27" hidden="1" customHeight="1">
      <c r="B69" s="261">
        <v>2</v>
      </c>
      <c r="C69" s="440"/>
      <c r="D69" s="441"/>
      <c r="E69" s="502"/>
      <c r="F69" s="503"/>
      <c r="G69" s="510" t="str">
        <f t="shared" ref="G69:G87" si="1">IF(I69=0, "", ROUNDUP(I69/1.08, 0 ) )</f>
        <v/>
      </c>
      <c r="H69" s="505"/>
      <c r="I69" s="281"/>
      <c r="J69" s="262"/>
    </row>
    <row r="70" spans="2:10" ht="27" hidden="1" customHeight="1">
      <c r="B70" s="263">
        <v>3</v>
      </c>
      <c r="C70" s="440"/>
      <c r="D70" s="441"/>
      <c r="E70" s="502"/>
      <c r="F70" s="503"/>
      <c r="G70" s="510" t="str">
        <f t="shared" si="1"/>
        <v/>
      </c>
      <c r="H70" s="505"/>
      <c r="I70" s="281"/>
      <c r="J70" s="262"/>
    </row>
    <row r="71" spans="2:10" ht="27" hidden="1" customHeight="1">
      <c r="B71" s="263">
        <v>4</v>
      </c>
      <c r="C71" s="440"/>
      <c r="D71" s="441"/>
      <c r="E71" s="502"/>
      <c r="F71" s="503"/>
      <c r="G71" s="510" t="str">
        <f t="shared" si="1"/>
        <v/>
      </c>
      <c r="H71" s="505"/>
      <c r="I71" s="281"/>
      <c r="J71" s="262"/>
    </row>
    <row r="72" spans="2:10" ht="27" hidden="1" customHeight="1">
      <c r="B72" s="263">
        <v>5</v>
      </c>
      <c r="C72" s="440"/>
      <c r="D72" s="441"/>
      <c r="E72" s="502"/>
      <c r="F72" s="503"/>
      <c r="G72" s="510" t="str">
        <f t="shared" si="1"/>
        <v/>
      </c>
      <c r="H72" s="505"/>
      <c r="I72" s="281"/>
      <c r="J72" s="262"/>
    </row>
    <row r="73" spans="2:10" ht="27" hidden="1" customHeight="1">
      <c r="B73" s="263">
        <v>6</v>
      </c>
      <c r="C73" s="440"/>
      <c r="D73" s="441"/>
      <c r="E73" s="502"/>
      <c r="F73" s="503"/>
      <c r="G73" s="510" t="str">
        <f t="shared" si="1"/>
        <v/>
      </c>
      <c r="H73" s="505"/>
      <c r="I73" s="281"/>
      <c r="J73" s="262"/>
    </row>
    <row r="74" spans="2:10" ht="27" hidden="1" customHeight="1">
      <c r="B74" s="263">
        <v>7</v>
      </c>
      <c r="C74" s="440"/>
      <c r="D74" s="441"/>
      <c r="E74" s="502"/>
      <c r="F74" s="503"/>
      <c r="G74" s="510" t="str">
        <f t="shared" si="1"/>
        <v/>
      </c>
      <c r="H74" s="505"/>
      <c r="I74" s="281"/>
      <c r="J74" s="262"/>
    </row>
    <row r="75" spans="2:10" ht="27" hidden="1" customHeight="1">
      <c r="B75" s="263">
        <v>8</v>
      </c>
      <c r="C75" s="440"/>
      <c r="D75" s="441"/>
      <c r="E75" s="502"/>
      <c r="F75" s="503"/>
      <c r="G75" s="510" t="str">
        <f t="shared" si="1"/>
        <v/>
      </c>
      <c r="H75" s="505"/>
      <c r="I75" s="281"/>
      <c r="J75" s="262"/>
    </row>
    <row r="76" spans="2:10" ht="27" hidden="1" customHeight="1">
      <c r="B76" s="263">
        <v>9</v>
      </c>
      <c r="C76" s="440"/>
      <c r="D76" s="441"/>
      <c r="E76" s="502"/>
      <c r="F76" s="503"/>
      <c r="G76" s="510" t="str">
        <f t="shared" si="1"/>
        <v/>
      </c>
      <c r="H76" s="505"/>
      <c r="I76" s="281"/>
      <c r="J76" s="262"/>
    </row>
    <row r="77" spans="2:10" ht="27" hidden="1" customHeight="1">
      <c r="B77" s="263">
        <v>10</v>
      </c>
      <c r="C77" s="440"/>
      <c r="D77" s="441"/>
      <c r="E77" s="502"/>
      <c r="F77" s="503"/>
      <c r="G77" s="510" t="str">
        <f t="shared" si="1"/>
        <v/>
      </c>
      <c r="H77" s="505"/>
      <c r="I77" s="281"/>
      <c r="J77" s="262"/>
    </row>
    <row r="78" spans="2:10" ht="27" hidden="1" customHeight="1">
      <c r="B78" s="263">
        <v>11</v>
      </c>
      <c r="C78" s="440"/>
      <c r="D78" s="441"/>
      <c r="E78" s="502"/>
      <c r="F78" s="503"/>
      <c r="G78" s="510" t="str">
        <f t="shared" si="1"/>
        <v/>
      </c>
      <c r="H78" s="505"/>
      <c r="I78" s="281"/>
      <c r="J78" s="262"/>
    </row>
    <row r="79" spans="2:10" ht="27" hidden="1" customHeight="1">
      <c r="B79" s="263">
        <v>12</v>
      </c>
      <c r="C79" s="440"/>
      <c r="D79" s="441"/>
      <c r="E79" s="502"/>
      <c r="F79" s="503"/>
      <c r="G79" s="510" t="str">
        <f t="shared" si="1"/>
        <v/>
      </c>
      <c r="H79" s="505"/>
      <c r="I79" s="281"/>
      <c r="J79" s="262"/>
    </row>
    <row r="80" spans="2:10" ht="27" hidden="1" customHeight="1">
      <c r="B80" s="263">
        <v>13</v>
      </c>
      <c r="C80" s="440"/>
      <c r="D80" s="441"/>
      <c r="E80" s="502"/>
      <c r="F80" s="503"/>
      <c r="G80" s="510" t="str">
        <f t="shared" si="1"/>
        <v/>
      </c>
      <c r="H80" s="505"/>
      <c r="I80" s="281"/>
      <c r="J80" s="262"/>
    </row>
    <row r="81" spans="2:10" ht="27" hidden="1" customHeight="1">
      <c r="B81" s="263">
        <v>14</v>
      </c>
      <c r="C81" s="440"/>
      <c r="D81" s="441"/>
      <c r="E81" s="502"/>
      <c r="F81" s="503"/>
      <c r="G81" s="510" t="str">
        <f t="shared" si="1"/>
        <v/>
      </c>
      <c r="H81" s="505"/>
      <c r="I81" s="281"/>
      <c r="J81" s="262"/>
    </row>
    <row r="82" spans="2:10" ht="27" hidden="1" customHeight="1">
      <c r="B82" s="263">
        <v>15</v>
      </c>
      <c r="C82" s="440"/>
      <c r="D82" s="441"/>
      <c r="E82" s="502"/>
      <c r="F82" s="503"/>
      <c r="G82" s="510" t="str">
        <f t="shared" si="1"/>
        <v/>
      </c>
      <c r="H82" s="505"/>
      <c r="I82" s="281"/>
      <c r="J82" s="262"/>
    </row>
    <row r="83" spans="2:10" ht="27" hidden="1" customHeight="1">
      <c r="B83" s="263">
        <v>16</v>
      </c>
      <c r="C83" s="440"/>
      <c r="D83" s="441"/>
      <c r="E83" s="502"/>
      <c r="F83" s="503"/>
      <c r="G83" s="510" t="str">
        <f t="shared" si="1"/>
        <v/>
      </c>
      <c r="H83" s="505"/>
      <c r="I83" s="281"/>
      <c r="J83" s="262"/>
    </row>
    <row r="84" spans="2:10" ht="27" hidden="1" customHeight="1">
      <c r="B84" s="263">
        <v>17</v>
      </c>
      <c r="C84" s="440"/>
      <c r="D84" s="441"/>
      <c r="E84" s="502"/>
      <c r="F84" s="503"/>
      <c r="G84" s="510" t="str">
        <f t="shared" si="1"/>
        <v/>
      </c>
      <c r="H84" s="505"/>
      <c r="I84" s="281"/>
      <c r="J84" s="262"/>
    </row>
    <row r="85" spans="2:10" ht="27" hidden="1" customHeight="1">
      <c r="B85" s="263">
        <v>18</v>
      </c>
      <c r="C85" s="440"/>
      <c r="D85" s="441"/>
      <c r="E85" s="502"/>
      <c r="F85" s="503"/>
      <c r="G85" s="510" t="str">
        <f t="shared" si="1"/>
        <v/>
      </c>
      <c r="H85" s="505"/>
      <c r="I85" s="281"/>
      <c r="J85" s="262"/>
    </row>
    <row r="86" spans="2:10" ht="27" hidden="1" customHeight="1">
      <c r="B86" s="263">
        <v>19</v>
      </c>
      <c r="C86" s="440"/>
      <c r="D86" s="441"/>
      <c r="E86" s="502"/>
      <c r="F86" s="503"/>
      <c r="G86" s="510" t="str">
        <f t="shared" si="1"/>
        <v/>
      </c>
      <c r="H86" s="505"/>
      <c r="I86" s="281"/>
      <c r="J86" s="262"/>
    </row>
    <row r="87" spans="2:10" ht="27" hidden="1" customHeight="1">
      <c r="B87" s="263">
        <v>20</v>
      </c>
      <c r="C87" s="440"/>
      <c r="D87" s="441"/>
      <c r="E87" s="502"/>
      <c r="F87" s="503"/>
      <c r="G87" s="510" t="str">
        <f t="shared" si="1"/>
        <v/>
      </c>
      <c r="H87" s="505"/>
      <c r="I87" s="281"/>
      <c r="J87" s="262"/>
    </row>
    <row r="88" spans="2:10" ht="27" hidden="1" customHeight="1">
      <c r="B88" s="448" t="s">
        <v>183</v>
      </c>
      <c r="C88" s="449"/>
      <c r="D88" s="449"/>
      <c r="E88" s="449"/>
      <c r="F88" s="449"/>
      <c r="G88" s="506">
        <f>SUM(G68:H87)</f>
        <v>0</v>
      </c>
      <c r="H88" s="507"/>
      <c r="I88" s="291">
        <f>SUM(I68:I87)</f>
        <v>0</v>
      </c>
      <c r="J88" s="263"/>
    </row>
    <row r="89" spans="2:10" ht="15" hidden="1" customHeight="1">
      <c r="F89" s="264"/>
      <c r="G89" s="264"/>
      <c r="H89" s="265"/>
      <c r="I89" s="265"/>
    </row>
    <row r="90" spans="2:10" ht="15" hidden="1" customHeight="1">
      <c r="B90" s="205" t="s">
        <v>167</v>
      </c>
      <c r="F90" s="264"/>
      <c r="G90" s="264"/>
    </row>
    <row r="91" spans="2:10" ht="15" hidden="1" customHeight="1">
      <c r="B91" s="205" t="s">
        <v>225</v>
      </c>
      <c r="E91" s="267"/>
      <c r="F91" s="264"/>
      <c r="G91" s="264"/>
    </row>
    <row r="92" spans="2:10" ht="15" hidden="1" customHeight="1">
      <c r="B92" s="205" t="s">
        <v>226</v>
      </c>
      <c r="E92" s="213"/>
      <c r="F92" s="264"/>
      <c r="G92" s="264"/>
    </row>
    <row r="93" spans="2:10" ht="15" hidden="1" customHeight="1">
      <c r="B93" s="278" t="s">
        <v>227</v>
      </c>
      <c r="E93" s="213"/>
      <c r="F93" s="264"/>
      <c r="G93" s="264"/>
    </row>
    <row r="94" spans="2:10" ht="15" hidden="1" customHeight="1">
      <c r="E94" s="213"/>
      <c r="F94" s="264"/>
      <c r="G94" s="264"/>
    </row>
    <row r="95" spans="2:10" ht="15" hidden="1" customHeight="1">
      <c r="B95" s="432"/>
      <c r="C95" s="432"/>
      <c r="D95" s="432"/>
      <c r="E95" s="433"/>
      <c r="F95" s="433"/>
      <c r="G95" s="433"/>
      <c r="H95" s="433"/>
      <c r="I95" s="433"/>
      <c r="J95" s="433"/>
    </row>
    <row r="96" spans="2:10" ht="15" hidden="1" customHeight="1">
      <c r="B96" s="257" t="s">
        <v>239</v>
      </c>
      <c r="E96" s="258"/>
      <c r="F96" s="259"/>
      <c r="G96" s="259"/>
      <c r="H96" s="210"/>
      <c r="I96" s="210"/>
      <c r="J96" s="212" t="s">
        <v>240</v>
      </c>
    </row>
    <row r="97" spans="2:10" ht="18" hidden="1" customHeight="1">
      <c r="B97" s="193" t="s">
        <v>179</v>
      </c>
      <c r="C97" s="448" t="s">
        <v>241</v>
      </c>
      <c r="D97" s="449"/>
      <c r="E97" s="448" t="s">
        <v>181</v>
      </c>
      <c r="F97" s="450"/>
      <c r="G97" s="451" t="s">
        <v>231</v>
      </c>
      <c r="H97" s="452"/>
      <c r="I97" s="280" t="s">
        <v>242</v>
      </c>
      <c r="J97" s="260" t="s">
        <v>123</v>
      </c>
    </row>
    <row r="98" spans="2:10" ht="27" hidden="1" customHeight="1">
      <c r="B98" s="261">
        <v>1</v>
      </c>
      <c r="C98" s="440"/>
      <c r="D98" s="441"/>
      <c r="E98" s="502"/>
      <c r="F98" s="503"/>
      <c r="G98" s="510" t="str">
        <f>IF(I98=0, "", ROUNDUP(I98/1.08, 0 ) )</f>
        <v/>
      </c>
      <c r="H98" s="505"/>
      <c r="I98" s="281"/>
      <c r="J98" s="262"/>
    </row>
    <row r="99" spans="2:10" ht="27" hidden="1" customHeight="1">
      <c r="B99" s="261">
        <v>2</v>
      </c>
      <c r="C99" s="440"/>
      <c r="D99" s="441"/>
      <c r="E99" s="502"/>
      <c r="F99" s="503"/>
      <c r="G99" s="510" t="str">
        <f t="shared" ref="G99:G117" si="2">IF(I99=0, "", ROUNDUP(I99/1.08, 0 ) )</f>
        <v/>
      </c>
      <c r="H99" s="505"/>
      <c r="I99" s="281"/>
      <c r="J99" s="262"/>
    </row>
    <row r="100" spans="2:10" ht="27" hidden="1" customHeight="1">
      <c r="B100" s="263">
        <v>3</v>
      </c>
      <c r="C100" s="440"/>
      <c r="D100" s="441"/>
      <c r="E100" s="502"/>
      <c r="F100" s="503"/>
      <c r="G100" s="510" t="str">
        <f t="shared" si="2"/>
        <v/>
      </c>
      <c r="H100" s="505"/>
      <c r="I100" s="281"/>
      <c r="J100" s="262"/>
    </row>
    <row r="101" spans="2:10" ht="27" hidden="1" customHeight="1">
      <c r="B101" s="263">
        <v>4</v>
      </c>
      <c r="C101" s="440"/>
      <c r="D101" s="441"/>
      <c r="E101" s="502"/>
      <c r="F101" s="503"/>
      <c r="G101" s="510" t="str">
        <f t="shared" si="2"/>
        <v/>
      </c>
      <c r="H101" s="505"/>
      <c r="I101" s="281"/>
      <c r="J101" s="262"/>
    </row>
    <row r="102" spans="2:10" ht="27" hidden="1" customHeight="1">
      <c r="B102" s="263">
        <v>5</v>
      </c>
      <c r="C102" s="440"/>
      <c r="D102" s="441"/>
      <c r="E102" s="502"/>
      <c r="F102" s="503"/>
      <c r="G102" s="510" t="str">
        <f t="shared" si="2"/>
        <v/>
      </c>
      <c r="H102" s="505"/>
      <c r="I102" s="281"/>
      <c r="J102" s="262"/>
    </row>
    <row r="103" spans="2:10" ht="27" hidden="1" customHeight="1">
      <c r="B103" s="263">
        <v>6</v>
      </c>
      <c r="C103" s="440"/>
      <c r="D103" s="441"/>
      <c r="E103" s="502"/>
      <c r="F103" s="503"/>
      <c r="G103" s="510" t="str">
        <f t="shared" si="2"/>
        <v/>
      </c>
      <c r="H103" s="505"/>
      <c r="I103" s="281"/>
      <c r="J103" s="262"/>
    </row>
    <row r="104" spans="2:10" ht="27" hidden="1" customHeight="1">
      <c r="B104" s="263">
        <v>7</v>
      </c>
      <c r="C104" s="440"/>
      <c r="D104" s="441"/>
      <c r="E104" s="502"/>
      <c r="F104" s="503"/>
      <c r="G104" s="510" t="str">
        <f t="shared" si="2"/>
        <v/>
      </c>
      <c r="H104" s="505"/>
      <c r="I104" s="281"/>
      <c r="J104" s="262"/>
    </row>
    <row r="105" spans="2:10" ht="27" hidden="1" customHeight="1">
      <c r="B105" s="263">
        <v>8</v>
      </c>
      <c r="C105" s="440"/>
      <c r="D105" s="441"/>
      <c r="E105" s="502"/>
      <c r="F105" s="503"/>
      <c r="G105" s="510" t="str">
        <f t="shared" si="2"/>
        <v/>
      </c>
      <c r="H105" s="505"/>
      <c r="I105" s="281"/>
      <c r="J105" s="262"/>
    </row>
    <row r="106" spans="2:10" ht="27" hidden="1" customHeight="1">
      <c r="B106" s="263">
        <v>9</v>
      </c>
      <c r="C106" s="440"/>
      <c r="D106" s="441"/>
      <c r="E106" s="502"/>
      <c r="F106" s="503"/>
      <c r="G106" s="510" t="str">
        <f t="shared" si="2"/>
        <v/>
      </c>
      <c r="H106" s="505"/>
      <c r="I106" s="281"/>
      <c r="J106" s="262"/>
    </row>
    <row r="107" spans="2:10" ht="27" hidden="1" customHeight="1">
      <c r="B107" s="263">
        <v>10</v>
      </c>
      <c r="C107" s="440"/>
      <c r="D107" s="441"/>
      <c r="E107" s="502"/>
      <c r="F107" s="503"/>
      <c r="G107" s="510" t="str">
        <f t="shared" si="2"/>
        <v/>
      </c>
      <c r="H107" s="505"/>
      <c r="I107" s="281"/>
      <c r="J107" s="262"/>
    </row>
    <row r="108" spans="2:10" ht="27" hidden="1" customHeight="1">
      <c r="B108" s="263">
        <v>11</v>
      </c>
      <c r="C108" s="440"/>
      <c r="D108" s="441"/>
      <c r="E108" s="502"/>
      <c r="F108" s="503"/>
      <c r="G108" s="510" t="str">
        <f t="shared" si="2"/>
        <v/>
      </c>
      <c r="H108" s="505"/>
      <c r="I108" s="281"/>
      <c r="J108" s="262"/>
    </row>
    <row r="109" spans="2:10" ht="27" hidden="1" customHeight="1">
      <c r="B109" s="263">
        <v>12</v>
      </c>
      <c r="C109" s="440"/>
      <c r="D109" s="441"/>
      <c r="E109" s="502"/>
      <c r="F109" s="503"/>
      <c r="G109" s="510" t="str">
        <f t="shared" si="2"/>
        <v/>
      </c>
      <c r="H109" s="505"/>
      <c r="I109" s="281"/>
      <c r="J109" s="262"/>
    </row>
    <row r="110" spans="2:10" ht="27" hidden="1" customHeight="1">
      <c r="B110" s="263">
        <v>13</v>
      </c>
      <c r="C110" s="440"/>
      <c r="D110" s="441"/>
      <c r="E110" s="502"/>
      <c r="F110" s="503"/>
      <c r="G110" s="510" t="str">
        <f t="shared" si="2"/>
        <v/>
      </c>
      <c r="H110" s="505"/>
      <c r="I110" s="281"/>
      <c r="J110" s="262"/>
    </row>
    <row r="111" spans="2:10" ht="27" hidden="1" customHeight="1">
      <c r="B111" s="263">
        <v>14</v>
      </c>
      <c r="C111" s="440"/>
      <c r="D111" s="441"/>
      <c r="E111" s="502"/>
      <c r="F111" s="503"/>
      <c r="G111" s="510" t="str">
        <f t="shared" si="2"/>
        <v/>
      </c>
      <c r="H111" s="505"/>
      <c r="I111" s="281"/>
      <c r="J111" s="262"/>
    </row>
    <row r="112" spans="2:10" ht="27" hidden="1" customHeight="1">
      <c r="B112" s="263">
        <v>15</v>
      </c>
      <c r="C112" s="440"/>
      <c r="D112" s="441"/>
      <c r="E112" s="502"/>
      <c r="F112" s="503"/>
      <c r="G112" s="510" t="str">
        <f t="shared" si="2"/>
        <v/>
      </c>
      <c r="H112" s="505"/>
      <c r="I112" s="281"/>
      <c r="J112" s="262"/>
    </row>
    <row r="113" spans="2:10" ht="27" hidden="1" customHeight="1">
      <c r="B113" s="263">
        <v>16</v>
      </c>
      <c r="C113" s="440"/>
      <c r="D113" s="441"/>
      <c r="E113" s="502"/>
      <c r="F113" s="503"/>
      <c r="G113" s="510" t="str">
        <f t="shared" si="2"/>
        <v/>
      </c>
      <c r="H113" s="505"/>
      <c r="I113" s="281"/>
      <c r="J113" s="262"/>
    </row>
    <row r="114" spans="2:10" ht="27" hidden="1" customHeight="1">
      <c r="B114" s="263">
        <v>17</v>
      </c>
      <c r="C114" s="440"/>
      <c r="D114" s="441"/>
      <c r="E114" s="502"/>
      <c r="F114" s="503"/>
      <c r="G114" s="510" t="str">
        <f t="shared" si="2"/>
        <v/>
      </c>
      <c r="H114" s="505"/>
      <c r="I114" s="281"/>
      <c r="J114" s="262"/>
    </row>
    <row r="115" spans="2:10" ht="27" hidden="1" customHeight="1">
      <c r="B115" s="263">
        <v>18</v>
      </c>
      <c r="C115" s="440"/>
      <c r="D115" s="441"/>
      <c r="E115" s="502"/>
      <c r="F115" s="503"/>
      <c r="G115" s="510" t="str">
        <f t="shared" si="2"/>
        <v/>
      </c>
      <c r="H115" s="505"/>
      <c r="I115" s="281"/>
      <c r="J115" s="262"/>
    </row>
    <row r="116" spans="2:10" ht="27" hidden="1" customHeight="1">
      <c r="B116" s="263">
        <v>19</v>
      </c>
      <c r="C116" s="440"/>
      <c r="D116" s="441"/>
      <c r="E116" s="502"/>
      <c r="F116" s="503"/>
      <c r="G116" s="510" t="str">
        <f t="shared" si="2"/>
        <v/>
      </c>
      <c r="H116" s="505"/>
      <c r="I116" s="281"/>
      <c r="J116" s="262"/>
    </row>
    <row r="117" spans="2:10" ht="27" hidden="1" customHeight="1">
      <c r="B117" s="263">
        <v>20</v>
      </c>
      <c r="C117" s="440"/>
      <c r="D117" s="441"/>
      <c r="E117" s="502"/>
      <c r="F117" s="503"/>
      <c r="G117" s="510" t="str">
        <f t="shared" si="2"/>
        <v/>
      </c>
      <c r="H117" s="505"/>
      <c r="I117" s="281"/>
      <c r="J117" s="262"/>
    </row>
    <row r="118" spans="2:10" ht="27" hidden="1" customHeight="1">
      <c r="B118" s="448" t="s">
        <v>183</v>
      </c>
      <c r="C118" s="449"/>
      <c r="D118" s="449"/>
      <c r="E118" s="449"/>
      <c r="F118" s="449"/>
      <c r="G118" s="506">
        <f>SUM(G98:H117)</f>
        <v>0</v>
      </c>
      <c r="H118" s="507"/>
      <c r="I118" s="291">
        <f>SUM(I98:I117)</f>
        <v>0</v>
      </c>
      <c r="J118" s="263"/>
    </row>
    <row r="119" spans="2:10" ht="15" hidden="1" customHeight="1">
      <c r="F119" s="264"/>
      <c r="G119" s="264"/>
      <c r="H119" s="265"/>
      <c r="I119" s="265"/>
    </row>
    <row r="120" spans="2:10" ht="15" hidden="1" customHeight="1">
      <c r="B120" s="205" t="s">
        <v>167</v>
      </c>
      <c r="F120" s="264"/>
      <c r="G120" s="264"/>
    </row>
    <row r="121" spans="2:10" ht="15" hidden="1" customHeight="1">
      <c r="B121" s="205" t="s">
        <v>225</v>
      </c>
      <c r="E121" s="267"/>
      <c r="F121" s="264"/>
      <c r="G121" s="264"/>
    </row>
    <row r="122" spans="2:10" ht="15" hidden="1" customHeight="1">
      <c r="B122" s="205" t="s">
        <v>226</v>
      </c>
      <c r="E122" s="213"/>
      <c r="F122" s="264"/>
      <c r="G122" s="264"/>
    </row>
    <row r="123" spans="2:10" ht="15" hidden="1" customHeight="1">
      <c r="B123" s="278" t="s">
        <v>227</v>
      </c>
      <c r="E123" s="213"/>
      <c r="F123" s="264"/>
      <c r="G123" s="264"/>
    </row>
    <row r="124" spans="2:10" ht="15" hidden="1" customHeight="1">
      <c r="E124" s="213"/>
      <c r="F124" s="264"/>
      <c r="G124" s="264"/>
    </row>
    <row r="125" spans="2:10" ht="15" hidden="1" customHeight="1">
      <c r="B125" s="432"/>
      <c r="C125" s="432"/>
      <c r="D125" s="432"/>
      <c r="E125" s="433"/>
      <c r="F125" s="433"/>
      <c r="G125" s="433"/>
      <c r="H125" s="433"/>
      <c r="I125" s="433"/>
      <c r="J125" s="433"/>
    </row>
    <row r="126" spans="2:10" ht="15" hidden="1" customHeight="1">
      <c r="B126" s="257" t="s">
        <v>243</v>
      </c>
      <c r="E126" s="258"/>
      <c r="F126" s="259"/>
      <c r="G126" s="259"/>
      <c r="H126" s="210"/>
      <c r="I126" s="210"/>
      <c r="J126" s="212" t="s">
        <v>244</v>
      </c>
    </row>
    <row r="127" spans="2:10" ht="18" hidden="1" customHeight="1">
      <c r="B127" s="193" t="s">
        <v>245</v>
      </c>
      <c r="C127" s="448" t="s">
        <v>180</v>
      </c>
      <c r="D127" s="449"/>
      <c r="E127" s="448" t="s">
        <v>181</v>
      </c>
      <c r="F127" s="450"/>
      <c r="G127" s="451" t="s">
        <v>246</v>
      </c>
      <c r="H127" s="452"/>
      <c r="I127" s="280" t="s">
        <v>247</v>
      </c>
      <c r="J127" s="260" t="s">
        <v>123</v>
      </c>
    </row>
    <row r="128" spans="2:10" ht="27" hidden="1" customHeight="1">
      <c r="B128" s="261">
        <v>1</v>
      </c>
      <c r="C128" s="440"/>
      <c r="D128" s="441"/>
      <c r="E128" s="502"/>
      <c r="F128" s="503"/>
      <c r="G128" s="510" t="str">
        <f>IF(I128=0, "", ROUNDUP(I128/1.08, 0 ) )</f>
        <v/>
      </c>
      <c r="H128" s="505"/>
      <c r="I128" s="281"/>
      <c r="J128" s="262"/>
    </row>
    <row r="129" spans="2:10" ht="27" hidden="1" customHeight="1">
      <c r="B129" s="261">
        <v>2</v>
      </c>
      <c r="C129" s="440"/>
      <c r="D129" s="441"/>
      <c r="E129" s="502"/>
      <c r="F129" s="503"/>
      <c r="G129" s="510" t="str">
        <f t="shared" ref="G129:G147" si="3">IF(I129=0, "", ROUNDUP(I129/1.08, 0 ) )</f>
        <v/>
      </c>
      <c r="H129" s="505"/>
      <c r="I129" s="281"/>
      <c r="J129" s="262"/>
    </row>
    <row r="130" spans="2:10" ht="27" hidden="1" customHeight="1">
      <c r="B130" s="263">
        <v>3</v>
      </c>
      <c r="C130" s="440"/>
      <c r="D130" s="441"/>
      <c r="E130" s="502"/>
      <c r="F130" s="503"/>
      <c r="G130" s="510" t="str">
        <f t="shared" si="3"/>
        <v/>
      </c>
      <c r="H130" s="505"/>
      <c r="I130" s="281"/>
      <c r="J130" s="262"/>
    </row>
    <row r="131" spans="2:10" ht="27" hidden="1" customHeight="1">
      <c r="B131" s="263">
        <v>4</v>
      </c>
      <c r="C131" s="440"/>
      <c r="D131" s="441"/>
      <c r="E131" s="502"/>
      <c r="F131" s="503"/>
      <c r="G131" s="510" t="str">
        <f t="shared" si="3"/>
        <v/>
      </c>
      <c r="H131" s="505"/>
      <c r="I131" s="281"/>
      <c r="J131" s="262"/>
    </row>
    <row r="132" spans="2:10" ht="27" hidden="1" customHeight="1">
      <c r="B132" s="263">
        <v>5</v>
      </c>
      <c r="C132" s="440"/>
      <c r="D132" s="441"/>
      <c r="E132" s="502"/>
      <c r="F132" s="503"/>
      <c r="G132" s="510" t="str">
        <f t="shared" si="3"/>
        <v/>
      </c>
      <c r="H132" s="505"/>
      <c r="I132" s="281"/>
      <c r="J132" s="262"/>
    </row>
    <row r="133" spans="2:10" ht="27" hidden="1" customHeight="1">
      <c r="B133" s="263">
        <v>6</v>
      </c>
      <c r="C133" s="440"/>
      <c r="D133" s="441"/>
      <c r="E133" s="502"/>
      <c r="F133" s="503"/>
      <c r="G133" s="510" t="str">
        <f t="shared" si="3"/>
        <v/>
      </c>
      <c r="H133" s="505"/>
      <c r="I133" s="281"/>
      <c r="J133" s="262"/>
    </row>
    <row r="134" spans="2:10" ht="27" hidden="1" customHeight="1">
      <c r="B134" s="263">
        <v>7</v>
      </c>
      <c r="C134" s="440"/>
      <c r="D134" s="441"/>
      <c r="E134" s="502"/>
      <c r="F134" s="503"/>
      <c r="G134" s="510" t="str">
        <f t="shared" si="3"/>
        <v/>
      </c>
      <c r="H134" s="505"/>
      <c r="I134" s="281"/>
      <c r="J134" s="262"/>
    </row>
    <row r="135" spans="2:10" ht="27" hidden="1" customHeight="1">
      <c r="B135" s="263">
        <v>8</v>
      </c>
      <c r="C135" s="440"/>
      <c r="D135" s="441"/>
      <c r="E135" s="502"/>
      <c r="F135" s="503"/>
      <c r="G135" s="510" t="str">
        <f t="shared" si="3"/>
        <v/>
      </c>
      <c r="H135" s="505"/>
      <c r="I135" s="281"/>
      <c r="J135" s="262"/>
    </row>
    <row r="136" spans="2:10" ht="27" hidden="1" customHeight="1">
      <c r="B136" s="263">
        <v>9</v>
      </c>
      <c r="C136" s="440"/>
      <c r="D136" s="441"/>
      <c r="E136" s="502"/>
      <c r="F136" s="503"/>
      <c r="G136" s="510" t="str">
        <f t="shared" si="3"/>
        <v/>
      </c>
      <c r="H136" s="505"/>
      <c r="I136" s="281"/>
      <c r="J136" s="262"/>
    </row>
    <row r="137" spans="2:10" ht="27" hidden="1" customHeight="1">
      <c r="B137" s="263">
        <v>10</v>
      </c>
      <c r="C137" s="440"/>
      <c r="D137" s="441"/>
      <c r="E137" s="502"/>
      <c r="F137" s="503"/>
      <c r="G137" s="510" t="str">
        <f t="shared" si="3"/>
        <v/>
      </c>
      <c r="H137" s="505"/>
      <c r="I137" s="281"/>
      <c r="J137" s="262"/>
    </row>
    <row r="138" spans="2:10" ht="27" hidden="1" customHeight="1">
      <c r="B138" s="263">
        <v>11</v>
      </c>
      <c r="C138" s="440"/>
      <c r="D138" s="441"/>
      <c r="E138" s="502"/>
      <c r="F138" s="503"/>
      <c r="G138" s="510" t="str">
        <f t="shared" si="3"/>
        <v/>
      </c>
      <c r="H138" s="505"/>
      <c r="I138" s="281"/>
      <c r="J138" s="262"/>
    </row>
    <row r="139" spans="2:10" ht="27" hidden="1" customHeight="1">
      <c r="B139" s="263">
        <v>12</v>
      </c>
      <c r="C139" s="440"/>
      <c r="D139" s="441"/>
      <c r="E139" s="502"/>
      <c r="F139" s="503"/>
      <c r="G139" s="510" t="str">
        <f t="shared" si="3"/>
        <v/>
      </c>
      <c r="H139" s="505"/>
      <c r="I139" s="281"/>
      <c r="J139" s="262"/>
    </row>
    <row r="140" spans="2:10" ht="27" hidden="1" customHeight="1">
      <c r="B140" s="263">
        <v>13</v>
      </c>
      <c r="C140" s="440"/>
      <c r="D140" s="441"/>
      <c r="E140" s="502"/>
      <c r="F140" s="503"/>
      <c r="G140" s="510" t="str">
        <f t="shared" si="3"/>
        <v/>
      </c>
      <c r="H140" s="505"/>
      <c r="I140" s="281"/>
      <c r="J140" s="262"/>
    </row>
    <row r="141" spans="2:10" ht="27" hidden="1" customHeight="1">
      <c r="B141" s="263">
        <v>14</v>
      </c>
      <c r="C141" s="440"/>
      <c r="D141" s="441"/>
      <c r="E141" s="502"/>
      <c r="F141" s="503"/>
      <c r="G141" s="510" t="str">
        <f t="shared" si="3"/>
        <v/>
      </c>
      <c r="H141" s="505"/>
      <c r="I141" s="281"/>
      <c r="J141" s="262"/>
    </row>
    <row r="142" spans="2:10" ht="27" hidden="1" customHeight="1">
      <c r="B142" s="263">
        <v>15</v>
      </c>
      <c r="C142" s="440"/>
      <c r="D142" s="441"/>
      <c r="E142" s="502"/>
      <c r="F142" s="503"/>
      <c r="G142" s="510" t="str">
        <f t="shared" si="3"/>
        <v/>
      </c>
      <c r="H142" s="505"/>
      <c r="I142" s="281"/>
      <c r="J142" s="262"/>
    </row>
    <row r="143" spans="2:10" ht="27" hidden="1" customHeight="1">
      <c r="B143" s="263">
        <v>16</v>
      </c>
      <c r="C143" s="440"/>
      <c r="D143" s="441"/>
      <c r="E143" s="502"/>
      <c r="F143" s="503"/>
      <c r="G143" s="510" t="str">
        <f t="shared" si="3"/>
        <v/>
      </c>
      <c r="H143" s="505"/>
      <c r="I143" s="281"/>
      <c r="J143" s="262"/>
    </row>
    <row r="144" spans="2:10" ht="27" hidden="1" customHeight="1">
      <c r="B144" s="263">
        <v>17</v>
      </c>
      <c r="C144" s="440"/>
      <c r="D144" s="441"/>
      <c r="E144" s="502"/>
      <c r="F144" s="503"/>
      <c r="G144" s="510" t="str">
        <f t="shared" si="3"/>
        <v/>
      </c>
      <c r="H144" s="505"/>
      <c r="I144" s="281"/>
      <c r="J144" s="262"/>
    </row>
    <row r="145" spans="2:10" ht="27" hidden="1" customHeight="1">
      <c r="B145" s="263">
        <v>18</v>
      </c>
      <c r="C145" s="440"/>
      <c r="D145" s="441"/>
      <c r="E145" s="502"/>
      <c r="F145" s="503"/>
      <c r="G145" s="510" t="str">
        <f t="shared" si="3"/>
        <v/>
      </c>
      <c r="H145" s="505"/>
      <c r="I145" s="281"/>
      <c r="J145" s="262"/>
    </row>
    <row r="146" spans="2:10" ht="27" hidden="1" customHeight="1">
      <c r="B146" s="263">
        <v>19</v>
      </c>
      <c r="C146" s="440"/>
      <c r="D146" s="441"/>
      <c r="E146" s="502"/>
      <c r="F146" s="503"/>
      <c r="G146" s="510" t="str">
        <f t="shared" si="3"/>
        <v/>
      </c>
      <c r="H146" s="505"/>
      <c r="I146" s="281"/>
      <c r="J146" s="262"/>
    </row>
    <row r="147" spans="2:10" ht="27" hidden="1" customHeight="1">
      <c r="B147" s="263">
        <v>20</v>
      </c>
      <c r="C147" s="440"/>
      <c r="D147" s="441"/>
      <c r="E147" s="502"/>
      <c r="F147" s="503"/>
      <c r="G147" s="510" t="str">
        <f t="shared" si="3"/>
        <v/>
      </c>
      <c r="H147" s="505"/>
      <c r="I147" s="281"/>
      <c r="J147" s="262"/>
    </row>
    <row r="148" spans="2:10" ht="27" hidden="1" customHeight="1">
      <c r="B148" s="448" t="s">
        <v>183</v>
      </c>
      <c r="C148" s="449"/>
      <c r="D148" s="449"/>
      <c r="E148" s="449"/>
      <c r="F148" s="449"/>
      <c r="G148" s="506">
        <f>SUM(G128:H147)</f>
        <v>0</v>
      </c>
      <c r="H148" s="507"/>
      <c r="I148" s="291">
        <f>SUM(I128:I147)</f>
        <v>0</v>
      </c>
      <c r="J148" s="263"/>
    </row>
    <row r="149" spans="2:10" ht="15" hidden="1" customHeight="1">
      <c r="F149" s="264"/>
      <c r="G149" s="264"/>
      <c r="H149" s="265"/>
      <c r="I149" s="265"/>
    </row>
    <row r="150" spans="2:10" ht="15" hidden="1" customHeight="1">
      <c r="B150" s="205" t="s">
        <v>167</v>
      </c>
      <c r="F150" s="264"/>
      <c r="G150" s="264"/>
    </row>
    <row r="151" spans="2:10" ht="15" hidden="1" customHeight="1">
      <c r="B151" s="205" t="s">
        <v>225</v>
      </c>
      <c r="E151" s="267"/>
      <c r="F151" s="264"/>
      <c r="G151" s="264"/>
    </row>
    <row r="152" spans="2:10" ht="15" hidden="1" customHeight="1">
      <c r="B152" s="205" t="s">
        <v>226</v>
      </c>
      <c r="E152" s="213"/>
      <c r="F152" s="264"/>
      <c r="G152" s="264"/>
    </row>
    <row r="153" spans="2:10" ht="15" hidden="1" customHeight="1">
      <c r="B153" s="278" t="s">
        <v>227</v>
      </c>
      <c r="E153" s="213"/>
      <c r="F153" s="264"/>
      <c r="G153" s="264"/>
    </row>
    <row r="154" spans="2:10" ht="15" hidden="1" customHeight="1">
      <c r="E154" s="213"/>
      <c r="F154" s="264"/>
      <c r="G154" s="264"/>
    </row>
    <row r="155" spans="2:10" ht="15" hidden="1" customHeight="1">
      <c r="B155" s="432"/>
      <c r="C155" s="432"/>
      <c r="D155" s="432"/>
      <c r="E155" s="433"/>
      <c r="F155" s="433"/>
      <c r="G155" s="433"/>
      <c r="H155" s="433"/>
      <c r="I155" s="433"/>
      <c r="J155" s="433"/>
    </row>
    <row r="156" spans="2:10" ht="15" hidden="1" customHeight="1">
      <c r="B156" s="257" t="s">
        <v>248</v>
      </c>
      <c r="E156" s="258"/>
      <c r="F156" s="259"/>
      <c r="G156" s="259"/>
      <c r="H156" s="210"/>
      <c r="I156" s="210"/>
      <c r="J156" s="212" t="s">
        <v>249</v>
      </c>
    </row>
    <row r="157" spans="2:10" ht="18" hidden="1" customHeight="1">
      <c r="B157" s="193" t="s">
        <v>245</v>
      </c>
      <c r="C157" s="448" t="s">
        <v>250</v>
      </c>
      <c r="D157" s="449"/>
      <c r="E157" s="448" t="s">
        <v>181</v>
      </c>
      <c r="F157" s="450"/>
      <c r="G157" s="451" t="s">
        <v>237</v>
      </c>
      <c r="H157" s="452"/>
      <c r="I157" s="280" t="s">
        <v>247</v>
      </c>
      <c r="J157" s="260" t="s">
        <v>123</v>
      </c>
    </row>
    <row r="158" spans="2:10" ht="27" hidden="1" customHeight="1">
      <c r="B158" s="261">
        <v>1</v>
      </c>
      <c r="C158" s="440"/>
      <c r="D158" s="441"/>
      <c r="E158" s="502"/>
      <c r="F158" s="503"/>
      <c r="G158" s="510" t="str">
        <f>IF(I158=0, "", ROUNDUP(I158/1.08, 0 ) )</f>
        <v/>
      </c>
      <c r="H158" s="505"/>
      <c r="I158" s="281"/>
      <c r="J158" s="262"/>
    </row>
    <row r="159" spans="2:10" ht="27" hidden="1" customHeight="1">
      <c r="B159" s="261">
        <v>2</v>
      </c>
      <c r="C159" s="440"/>
      <c r="D159" s="441"/>
      <c r="E159" s="502"/>
      <c r="F159" s="503"/>
      <c r="G159" s="510" t="str">
        <f t="shared" ref="G159:G177" si="4">IF(I159=0, "", ROUNDUP(I159/1.08, 0 ) )</f>
        <v/>
      </c>
      <c r="H159" s="505"/>
      <c r="I159" s="281"/>
      <c r="J159" s="262"/>
    </row>
    <row r="160" spans="2:10" ht="27" hidden="1" customHeight="1">
      <c r="B160" s="263">
        <v>3</v>
      </c>
      <c r="C160" s="440"/>
      <c r="D160" s="441"/>
      <c r="E160" s="502"/>
      <c r="F160" s="503"/>
      <c r="G160" s="510" t="str">
        <f t="shared" si="4"/>
        <v/>
      </c>
      <c r="H160" s="505"/>
      <c r="I160" s="281"/>
      <c r="J160" s="262"/>
    </row>
    <row r="161" spans="2:10" ht="27" hidden="1" customHeight="1">
      <c r="B161" s="263">
        <v>4</v>
      </c>
      <c r="C161" s="440"/>
      <c r="D161" s="441"/>
      <c r="E161" s="502"/>
      <c r="F161" s="503"/>
      <c r="G161" s="510" t="str">
        <f t="shared" si="4"/>
        <v/>
      </c>
      <c r="H161" s="505"/>
      <c r="I161" s="281"/>
      <c r="J161" s="262"/>
    </row>
    <row r="162" spans="2:10" ht="27" hidden="1" customHeight="1">
      <c r="B162" s="263">
        <v>5</v>
      </c>
      <c r="C162" s="440"/>
      <c r="D162" s="441"/>
      <c r="E162" s="502"/>
      <c r="F162" s="503"/>
      <c r="G162" s="510" t="str">
        <f t="shared" si="4"/>
        <v/>
      </c>
      <c r="H162" s="505"/>
      <c r="I162" s="281"/>
      <c r="J162" s="262"/>
    </row>
    <row r="163" spans="2:10" ht="27" hidden="1" customHeight="1">
      <c r="B163" s="263">
        <v>6</v>
      </c>
      <c r="C163" s="440"/>
      <c r="D163" s="441"/>
      <c r="E163" s="502"/>
      <c r="F163" s="503"/>
      <c r="G163" s="510" t="str">
        <f t="shared" si="4"/>
        <v/>
      </c>
      <c r="H163" s="505"/>
      <c r="I163" s="281"/>
      <c r="J163" s="262"/>
    </row>
    <row r="164" spans="2:10" ht="27" hidden="1" customHeight="1">
      <c r="B164" s="263">
        <v>7</v>
      </c>
      <c r="C164" s="440"/>
      <c r="D164" s="441"/>
      <c r="E164" s="502"/>
      <c r="F164" s="503"/>
      <c r="G164" s="510" t="str">
        <f t="shared" si="4"/>
        <v/>
      </c>
      <c r="H164" s="505"/>
      <c r="I164" s="281"/>
      <c r="J164" s="262"/>
    </row>
    <row r="165" spans="2:10" ht="27" hidden="1" customHeight="1">
      <c r="B165" s="263">
        <v>8</v>
      </c>
      <c r="C165" s="440"/>
      <c r="D165" s="441"/>
      <c r="E165" s="502"/>
      <c r="F165" s="503"/>
      <c r="G165" s="510" t="str">
        <f t="shared" si="4"/>
        <v/>
      </c>
      <c r="H165" s="505"/>
      <c r="I165" s="281"/>
      <c r="J165" s="262"/>
    </row>
    <row r="166" spans="2:10" ht="27" hidden="1" customHeight="1">
      <c r="B166" s="263">
        <v>9</v>
      </c>
      <c r="C166" s="440"/>
      <c r="D166" s="441"/>
      <c r="E166" s="502"/>
      <c r="F166" s="503"/>
      <c r="G166" s="510" t="str">
        <f t="shared" si="4"/>
        <v/>
      </c>
      <c r="H166" s="505"/>
      <c r="I166" s="281"/>
      <c r="J166" s="262"/>
    </row>
    <row r="167" spans="2:10" ht="27" hidden="1" customHeight="1">
      <c r="B167" s="263">
        <v>10</v>
      </c>
      <c r="C167" s="440"/>
      <c r="D167" s="441"/>
      <c r="E167" s="502"/>
      <c r="F167" s="503"/>
      <c r="G167" s="510" t="str">
        <f t="shared" si="4"/>
        <v/>
      </c>
      <c r="H167" s="505"/>
      <c r="I167" s="281"/>
      <c r="J167" s="262"/>
    </row>
    <row r="168" spans="2:10" ht="27" hidden="1" customHeight="1">
      <c r="B168" s="263">
        <v>11</v>
      </c>
      <c r="C168" s="440"/>
      <c r="D168" s="441"/>
      <c r="E168" s="502"/>
      <c r="F168" s="503"/>
      <c r="G168" s="510" t="str">
        <f t="shared" si="4"/>
        <v/>
      </c>
      <c r="H168" s="505"/>
      <c r="I168" s="281"/>
      <c r="J168" s="262"/>
    </row>
    <row r="169" spans="2:10" ht="27" hidden="1" customHeight="1">
      <c r="B169" s="263">
        <v>12</v>
      </c>
      <c r="C169" s="440"/>
      <c r="D169" s="441"/>
      <c r="E169" s="502"/>
      <c r="F169" s="503"/>
      <c r="G169" s="510" t="str">
        <f t="shared" si="4"/>
        <v/>
      </c>
      <c r="H169" s="505"/>
      <c r="I169" s="281"/>
      <c r="J169" s="262"/>
    </row>
    <row r="170" spans="2:10" ht="27" hidden="1" customHeight="1">
      <c r="B170" s="263">
        <v>13</v>
      </c>
      <c r="C170" s="440"/>
      <c r="D170" s="441"/>
      <c r="E170" s="502"/>
      <c r="F170" s="503"/>
      <c r="G170" s="510" t="str">
        <f t="shared" si="4"/>
        <v/>
      </c>
      <c r="H170" s="505"/>
      <c r="I170" s="281"/>
      <c r="J170" s="262"/>
    </row>
    <row r="171" spans="2:10" ht="27" hidden="1" customHeight="1">
      <c r="B171" s="263">
        <v>14</v>
      </c>
      <c r="C171" s="440"/>
      <c r="D171" s="441"/>
      <c r="E171" s="502"/>
      <c r="F171" s="503"/>
      <c r="G171" s="510" t="str">
        <f t="shared" si="4"/>
        <v/>
      </c>
      <c r="H171" s="505"/>
      <c r="I171" s="281"/>
      <c r="J171" s="262"/>
    </row>
    <row r="172" spans="2:10" ht="27" hidden="1" customHeight="1">
      <c r="B172" s="263">
        <v>15</v>
      </c>
      <c r="C172" s="440"/>
      <c r="D172" s="441"/>
      <c r="E172" s="502"/>
      <c r="F172" s="503"/>
      <c r="G172" s="510" t="str">
        <f t="shared" si="4"/>
        <v/>
      </c>
      <c r="H172" s="505"/>
      <c r="I172" s="281"/>
      <c r="J172" s="262"/>
    </row>
    <row r="173" spans="2:10" ht="27" hidden="1" customHeight="1">
      <c r="B173" s="263">
        <v>16</v>
      </c>
      <c r="C173" s="440"/>
      <c r="D173" s="441"/>
      <c r="E173" s="502"/>
      <c r="F173" s="503"/>
      <c r="G173" s="510" t="str">
        <f t="shared" si="4"/>
        <v/>
      </c>
      <c r="H173" s="505"/>
      <c r="I173" s="281"/>
      <c r="J173" s="262"/>
    </row>
    <row r="174" spans="2:10" ht="27" hidden="1" customHeight="1">
      <c r="B174" s="263">
        <v>17</v>
      </c>
      <c r="C174" s="440"/>
      <c r="D174" s="441"/>
      <c r="E174" s="502"/>
      <c r="F174" s="503"/>
      <c r="G174" s="510" t="str">
        <f t="shared" si="4"/>
        <v/>
      </c>
      <c r="H174" s="505"/>
      <c r="I174" s="281"/>
      <c r="J174" s="262"/>
    </row>
    <row r="175" spans="2:10" ht="27" hidden="1" customHeight="1">
      <c r="B175" s="263">
        <v>18</v>
      </c>
      <c r="C175" s="440"/>
      <c r="D175" s="441"/>
      <c r="E175" s="502"/>
      <c r="F175" s="503"/>
      <c r="G175" s="510" t="str">
        <f t="shared" si="4"/>
        <v/>
      </c>
      <c r="H175" s="505"/>
      <c r="I175" s="281"/>
      <c r="J175" s="262"/>
    </row>
    <row r="176" spans="2:10" ht="27" hidden="1" customHeight="1">
      <c r="B176" s="263">
        <v>19</v>
      </c>
      <c r="C176" s="440"/>
      <c r="D176" s="441"/>
      <c r="E176" s="502"/>
      <c r="F176" s="503"/>
      <c r="G176" s="510" t="str">
        <f t="shared" si="4"/>
        <v/>
      </c>
      <c r="H176" s="505"/>
      <c r="I176" s="281"/>
      <c r="J176" s="262"/>
    </row>
    <row r="177" spans="2:10" ht="27" hidden="1" customHeight="1">
      <c r="B177" s="263">
        <v>20</v>
      </c>
      <c r="C177" s="440"/>
      <c r="D177" s="441"/>
      <c r="E177" s="502"/>
      <c r="F177" s="503"/>
      <c r="G177" s="510" t="str">
        <f t="shared" si="4"/>
        <v/>
      </c>
      <c r="H177" s="505"/>
      <c r="I177" s="281"/>
      <c r="J177" s="262"/>
    </row>
    <row r="178" spans="2:10" ht="27" hidden="1" customHeight="1">
      <c r="B178" s="448" t="s">
        <v>183</v>
      </c>
      <c r="C178" s="449"/>
      <c r="D178" s="449"/>
      <c r="E178" s="449"/>
      <c r="F178" s="449"/>
      <c r="G178" s="506">
        <f>SUM(G158:H177)</f>
        <v>0</v>
      </c>
      <c r="H178" s="507"/>
      <c r="I178" s="291">
        <f>SUM(I158:I177)</f>
        <v>0</v>
      </c>
      <c r="J178" s="263"/>
    </row>
    <row r="179" spans="2:10" ht="15" hidden="1" customHeight="1">
      <c r="F179" s="264"/>
      <c r="G179" s="264"/>
      <c r="H179" s="265"/>
      <c r="I179" s="265"/>
    </row>
    <row r="180" spans="2:10" ht="15" hidden="1" customHeight="1">
      <c r="B180" s="205" t="s">
        <v>167</v>
      </c>
      <c r="F180" s="264"/>
      <c r="G180" s="264"/>
    </row>
    <row r="181" spans="2:10" ht="15" hidden="1" customHeight="1">
      <c r="B181" s="205" t="s">
        <v>225</v>
      </c>
      <c r="E181" s="267"/>
      <c r="F181" s="264"/>
      <c r="G181" s="264"/>
    </row>
    <row r="182" spans="2:10" ht="15" hidden="1" customHeight="1">
      <c r="B182" s="205" t="s">
        <v>226</v>
      </c>
      <c r="E182" s="213"/>
      <c r="F182" s="264"/>
      <c r="G182" s="264"/>
    </row>
    <row r="183" spans="2:10" ht="15" hidden="1" customHeight="1">
      <c r="B183" s="278" t="s">
        <v>227</v>
      </c>
      <c r="E183" s="213"/>
      <c r="F183" s="264"/>
      <c r="G183" s="264"/>
    </row>
    <row r="184" spans="2:10" ht="15" hidden="1" customHeight="1">
      <c r="E184" s="213"/>
      <c r="F184" s="264"/>
      <c r="G184" s="264"/>
    </row>
    <row r="185" spans="2:10" ht="15" hidden="1" customHeight="1">
      <c r="B185" s="432"/>
      <c r="C185" s="432"/>
      <c r="D185" s="432"/>
      <c r="E185" s="433"/>
      <c r="F185" s="433"/>
      <c r="G185" s="433"/>
      <c r="H185" s="433"/>
      <c r="I185" s="433"/>
      <c r="J185" s="433"/>
    </row>
    <row r="186" spans="2:10" ht="15" hidden="1" customHeight="1">
      <c r="B186" s="257" t="s">
        <v>251</v>
      </c>
      <c r="E186" s="258"/>
      <c r="F186" s="259"/>
      <c r="G186" s="259"/>
      <c r="H186" s="210"/>
      <c r="I186" s="210"/>
      <c r="J186" s="212" t="s">
        <v>252</v>
      </c>
    </row>
    <row r="187" spans="2:10" ht="18" hidden="1" customHeight="1">
      <c r="B187" s="193" t="s">
        <v>245</v>
      </c>
      <c r="C187" s="448" t="s">
        <v>253</v>
      </c>
      <c r="D187" s="449"/>
      <c r="E187" s="448" t="s">
        <v>181</v>
      </c>
      <c r="F187" s="450"/>
      <c r="G187" s="451" t="s">
        <v>254</v>
      </c>
      <c r="H187" s="452"/>
      <c r="I187" s="280" t="s">
        <v>238</v>
      </c>
      <c r="J187" s="260" t="s">
        <v>123</v>
      </c>
    </row>
    <row r="188" spans="2:10" ht="27" hidden="1" customHeight="1">
      <c r="B188" s="261">
        <v>1</v>
      </c>
      <c r="C188" s="440"/>
      <c r="D188" s="441"/>
      <c r="E188" s="502"/>
      <c r="F188" s="503"/>
      <c r="G188" s="510" t="str">
        <f>IF(I188=0, "", ROUNDUP(I188/1.08, 0 ) )</f>
        <v/>
      </c>
      <c r="H188" s="505"/>
      <c r="I188" s="281"/>
      <c r="J188" s="262"/>
    </row>
    <row r="189" spans="2:10" ht="27" hidden="1" customHeight="1">
      <c r="B189" s="261">
        <v>2</v>
      </c>
      <c r="C189" s="440"/>
      <c r="D189" s="441"/>
      <c r="E189" s="502"/>
      <c r="F189" s="503"/>
      <c r="G189" s="510" t="str">
        <f t="shared" ref="G189:G207" si="5">IF(I189=0, "", ROUNDUP(I189/1.08, 0 ) )</f>
        <v/>
      </c>
      <c r="H189" s="505"/>
      <c r="I189" s="281"/>
      <c r="J189" s="262"/>
    </row>
    <row r="190" spans="2:10" ht="27" hidden="1" customHeight="1">
      <c r="B190" s="263">
        <v>3</v>
      </c>
      <c r="C190" s="440"/>
      <c r="D190" s="441"/>
      <c r="E190" s="502"/>
      <c r="F190" s="503"/>
      <c r="G190" s="510" t="str">
        <f t="shared" si="5"/>
        <v/>
      </c>
      <c r="H190" s="505"/>
      <c r="I190" s="281"/>
      <c r="J190" s="262"/>
    </row>
    <row r="191" spans="2:10" ht="27" hidden="1" customHeight="1">
      <c r="B191" s="263">
        <v>4</v>
      </c>
      <c r="C191" s="440"/>
      <c r="D191" s="441"/>
      <c r="E191" s="502"/>
      <c r="F191" s="503"/>
      <c r="G191" s="510" t="str">
        <f t="shared" si="5"/>
        <v/>
      </c>
      <c r="H191" s="505"/>
      <c r="I191" s="281"/>
      <c r="J191" s="262"/>
    </row>
    <row r="192" spans="2:10" ht="27" hidden="1" customHeight="1">
      <c r="B192" s="263">
        <v>5</v>
      </c>
      <c r="C192" s="440"/>
      <c r="D192" s="441"/>
      <c r="E192" s="502"/>
      <c r="F192" s="503"/>
      <c r="G192" s="510" t="str">
        <f t="shared" si="5"/>
        <v/>
      </c>
      <c r="H192" s="505"/>
      <c r="I192" s="281"/>
      <c r="J192" s="262"/>
    </row>
    <row r="193" spans="2:10" ht="27" hidden="1" customHeight="1">
      <c r="B193" s="263">
        <v>6</v>
      </c>
      <c r="C193" s="440"/>
      <c r="D193" s="441"/>
      <c r="E193" s="502"/>
      <c r="F193" s="503"/>
      <c r="G193" s="510" t="str">
        <f t="shared" si="5"/>
        <v/>
      </c>
      <c r="H193" s="505"/>
      <c r="I193" s="281"/>
      <c r="J193" s="262"/>
    </row>
    <row r="194" spans="2:10" ht="27" hidden="1" customHeight="1">
      <c r="B194" s="263">
        <v>7</v>
      </c>
      <c r="C194" s="440"/>
      <c r="D194" s="441"/>
      <c r="E194" s="502"/>
      <c r="F194" s="503"/>
      <c r="G194" s="510" t="str">
        <f t="shared" si="5"/>
        <v/>
      </c>
      <c r="H194" s="505"/>
      <c r="I194" s="281"/>
      <c r="J194" s="262"/>
    </row>
    <row r="195" spans="2:10" ht="27" hidden="1" customHeight="1">
      <c r="B195" s="263">
        <v>8</v>
      </c>
      <c r="C195" s="440"/>
      <c r="D195" s="441"/>
      <c r="E195" s="502"/>
      <c r="F195" s="503"/>
      <c r="G195" s="510" t="str">
        <f t="shared" si="5"/>
        <v/>
      </c>
      <c r="H195" s="505"/>
      <c r="I195" s="281"/>
      <c r="J195" s="262"/>
    </row>
    <row r="196" spans="2:10" ht="27" hidden="1" customHeight="1">
      <c r="B196" s="263">
        <v>9</v>
      </c>
      <c r="C196" s="440"/>
      <c r="D196" s="441"/>
      <c r="E196" s="502"/>
      <c r="F196" s="503"/>
      <c r="G196" s="510" t="str">
        <f t="shared" si="5"/>
        <v/>
      </c>
      <c r="H196" s="505"/>
      <c r="I196" s="281"/>
      <c r="J196" s="262"/>
    </row>
    <row r="197" spans="2:10" ht="27" hidden="1" customHeight="1">
      <c r="B197" s="263">
        <v>10</v>
      </c>
      <c r="C197" s="440"/>
      <c r="D197" s="441"/>
      <c r="E197" s="502"/>
      <c r="F197" s="503"/>
      <c r="G197" s="510" t="str">
        <f t="shared" si="5"/>
        <v/>
      </c>
      <c r="H197" s="505"/>
      <c r="I197" s="281"/>
      <c r="J197" s="262"/>
    </row>
    <row r="198" spans="2:10" ht="27" hidden="1" customHeight="1">
      <c r="B198" s="263">
        <v>11</v>
      </c>
      <c r="C198" s="440"/>
      <c r="D198" s="441"/>
      <c r="E198" s="502"/>
      <c r="F198" s="503"/>
      <c r="G198" s="510" t="str">
        <f t="shared" si="5"/>
        <v/>
      </c>
      <c r="H198" s="505"/>
      <c r="I198" s="281"/>
      <c r="J198" s="262"/>
    </row>
    <row r="199" spans="2:10" ht="27" hidden="1" customHeight="1">
      <c r="B199" s="263">
        <v>12</v>
      </c>
      <c r="C199" s="440"/>
      <c r="D199" s="441"/>
      <c r="E199" s="502"/>
      <c r="F199" s="503"/>
      <c r="G199" s="510" t="str">
        <f t="shared" si="5"/>
        <v/>
      </c>
      <c r="H199" s="505"/>
      <c r="I199" s="281"/>
      <c r="J199" s="262"/>
    </row>
    <row r="200" spans="2:10" ht="27" hidden="1" customHeight="1">
      <c r="B200" s="263">
        <v>13</v>
      </c>
      <c r="C200" s="440"/>
      <c r="D200" s="441"/>
      <c r="E200" s="502"/>
      <c r="F200" s="503"/>
      <c r="G200" s="510" t="str">
        <f t="shared" si="5"/>
        <v/>
      </c>
      <c r="H200" s="505"/>
      <c r="I200" s="281"/>
      <c r="J200" s="262"/>
    </row>
    <row r="201" spans="2:10" ht="27" hidden="1" customHeight="1">
      <c r="B201" s="263">
        <v>14</v>
      </c>
      <c r="C201" s="440"/>
      <c r="D201" s="441"/>
      <c r="E201" s="502"/>
      <c r="F201" s="503"/>
      <c r="G201" s="510" t="str">
        <f t="shared" si="5"/>
        <v/>
      </c>
      <c r="H201" s="505"/>
      <c r="I201" s="281"/>
      <c r="J201" s="262"/>
    </row>
    <row r="202" spans="2:10" ht="27" hidden="1" customHeight="1">
      <c r="B202" s="263">
        <v>15</v>
      </c>
      <c r="C202" s="440"/>
      <c r="D202" s="441"/>
      <c r="E202" s="502"/>
      <c r="F202" s="503"/>
      <c r="G202" s="510" t="str">
        <f t="shared" si="5"/>
        <v/>
      </c>
      <c r="H202" s="505"/>
      <c r="I202" s="281"/>
      <c r="J202" s="262"/>
    </row>
    <row r="203" spans="2:10" ht="27" hidden="1" customHeight="1">
      <c r="B203" s="263">
        <v>16</v>
      </c>
      <c r="C203" s="440"/>
      <c r="D203" s="441"/>
      <c r="E203" s="502"/>
      <c r="F203" s="503"/>
      <c r="G203" s="510" t="str">
        <f t="shared" si="5"/>
        <v/>
      </c>
      <c r="H203" s="505"/>
      <c r="I203" s="281"/>
      <c r="J203" s="262"/>
    </row>
    <row r="204" spans="2:10" ht="27" hidden="1" customHeight="1">
      <c r="B204" s="263">
        <v>17</v>
      </c>
      <c r="C204" s="440"/>
      <c r="D204" s="441"/>
      <c r="E204" s="502"/>
      <c r="F204" s="503"/>
      <c r="G204" s="510" t="str">
        <f t="shared" si="5"/>
        <v/>
      </c>
      <c r="H204" s="505"/>
      <c r="I204" s="281"/>
      <c r="J204" s="262"/>
    </row>
    <row r="205" spans="2:10" ht="27" hidden="1" customHeight="1">
      <c r="B205" s="263">
        <v>18</v>
      </c>
      <c r="C205" s="440"/>
      <c r="D205" s="441"/>
      <c r="E205" s="502"/>
      <c r="F205" s="503"/>
      <c r="G205" s="510" t="str">
        <f t="shared" si="5"/>
        <v/>
      </c>
      <c r="H205" s="505"/>
      <c r="I205" s="281"/>
      <c r="J205" s="262"/>
    </row>
    <row r="206" spans="2:10" ht="27" hidden="1" customHeight="1">
      <c r="B206" s="263">
        <v>19</v>
      </c>
      <c r="C206" s="440"/>
      <c r="D206" s="441"/>
      <c r="E206" s="502"/>
      <c r="F206" s="503"/>
      <c r="G206" s="510" t="str">
        <f t="shared" si="5"/>
        <v/>
      </c>
      <c r="H206" s="505"/>
      <c r="I206" s="281"/>
      <c r="J206" s="262"/>
    </row>
    <row r="207" spans="2:10" ht="27" hidden="1" customHeight="1">
      <c r="B207" s="263">
        <v>20</v>
      </c>
      <c r="C207" s="440"/>
      <c r="D207" s="441"/>
      <c r="E207" s="502"/>
      <c r="F207" s="503"/>
      <c r="G207" s="510" t="str">
        <f t="shared" si="5"/>
        <v/>
      </c>
      <c r="H207" s="505"/>
      <c r="I207" s="281"/>
      <c r="J207" s="262"/>
    </row>
    <row r="208" spans="2:10" ht="27" hidden="1" customHeight="1">
      <c r="B208" s="448" t="s">
        <v>183</v>
      </c>
      <c r="C208" s="449"/>
      <c r="D208" s="449"/>
      <c r="E208" s="449"/>
      <c r="F208" s="449"/>
      <c r="G208" s="506">
        <f>SUM(G188:H207)</f>
        <v>0</v>
      </c>
      <c r="H208" s="507"/>
      <c r="I208" s="291">
        <f>SUM(I188:I207)</f>
        <v>0</v>
      </c>
      <c r="J208" s="263"/>
    </row>
    <row r="209" spans="2:10" ht="15" hidden="1" customHeight="1">
      <c r="F209" s="264"/>
      <c r="G209" s="264"/>
      <c r="H209" s="265"/>
      <c r="I209" s="265"/>
    </row>
    <row r="210" spans="2:10" ht="15" hidden="1" customHeight="1">
      <c r="B210" s="205" t="s">
        <v>167</v>
      </c>
      <c r="F210" s="264"/>
      <c r="G210" s="264"/>
    </row>
    <row r="211" spans="2:10" ht="15" hidden="1" customHeight="1">
      <c r="B211" s="205" t="s">
        <v>225</v>
      </c>
      <c r="E211" s="267"/>
      <c r="F211" s="264"/>
      <c r="G211" s="264"/>
    </row>
    <row r="212" spans="2:10" ht="15" hidden="1" customHeight="1">
      <c r="B212" s="205" t="s">
        <v>226</v>
      </c>
      <c r="E212" s="213"/>
      <c r="F212" s="264"/>
      <c r="G212" s="264"/>
    </row>
    <row r="213" spans="2:10" ht="15" hidden="1" customHeight="1">
      <c r="B213" s="278" t="s">
        <v>227</v>
      </c>
      <c r="E213" s="213"/>
      <c r="F213" s="264"/>
      <c r="G213" s="264"/>
    </row>
    <row r="214" spans="2:10" ht="15" hidden="1" customHeight="1">
      <c r="E214" s="213"/>
      <c r="F214" s="264"/>
      <c r="G214" s="264"/>
    </row>
    <row r="215" spans="2:10" ht="15" hidden="1" customHeight="1">
      <c r="B215" s="432"/>
      <c r="C215" s="432"/>
      <c r="D215" s="432"/>
      <c r="E215" s="433"/>
      <c r="F215" s="433"/>
      <c r="G215" s="433"/>
      <c r="H215" s="433"/>
      <c r="I215" s="433"/>
      <c r="J215" s="433"/>
    </row>
    <row r="216" spans="2:10" ht="15" hidden="1" customHeight="1">
      <c r="B216" s="257" t="s">
        <v>255</v>
      </c>
      <c r="E216" s="258"/>
      <c r="F216" s="259"/>
      <c r="G216" s="259"/>
      <c r="H216" s="210"/>
      <c r="I216" s="210"/>
      <c r="J216" s="212" t="s">
        <v>252</v>
      </c>
    </row>
    <row r="217" spans="2:10" ht="18" hidden="1" customHeight="1">
      <c r="B217" s="193" t="s">
        <v>229</v>
      </c>
      <c r="C217" s="448" t="s">
        <v>241</v>
      </c>
      <c r="D217" s="449"/>
      <c r="E217" s="448" t="s">
        <v>181</v>
      </c>
      <c r="F217" s="450"/>
      <c r="G217" s="451" t="s">
        <v>237</v>
      </c>
      <c r="H217" s="452"/>
      <c r="I217" s="280" t="s">
        <v>247</v>
      </c>
      <c r="J217" s="260" t="s">
        <v>123</v>
      </c>
    </row>
    <row r="218" spans="2:10" ht="27" hidden="1" customHeight="1">
      <c r="B218" s="261">
        <v>1</v>
      </c>
      <c r="C218" s="440"/>
      <c r="D218" s="441"/>
      <c r="E218" s="502"/>
      <c r="F218" s="503"/>
      <c r="G218" s="510" t="str">
        <f>IF(I218=0, "", ROUNDUP(I218/1.08, 0 ) )</f>
        <v/>
      </c>
      <c r="H218" s="505"/>
      <c r="I218" s="281"/>
      <c r="J218" s="262"/>
    </row>
    <row r="219" spans="2:10" ht="27" hidden="1" customHeight="1">
      <c r="B219" s="261">
        <v>2</v>
      </c>
      <c r="C219" s="440"/>
      <c r="D219" s="441"/>
      <c r="E219" s="502"/>
      <c r="F219" s="503"/>
      <c r="G219" s="510" t="str">
        <f t="shared" ref="G219:G237" si="6">IF(I219=0, "", ROUNDUP(I219/1.08, 0 ) )</f>
        <v/>
      </c>
      <c r="H219" s="505"/>
      <c r="I219" s="281"/>
      <c r="J219" s="262"/>
    </row>
    <row r="220" spans="2:10" ht="27" hidden="1" customHeight="1">
      <c r="B220" s="263">
        <v>3</v>
      </c>
      <c r="C220" s="440"/>
      <c r="D220" s="441"/>
      <c r="E220" s="502"/>
      <c r="F220" s="503"/>
      <c r="G220" s="510" t="str">
        <f t="shared" si="6"/>
        <v/>
      </c>
      <c r="H220" s="505"/>
      <c r="I220" s="281"/>
      <c r="J220" s="262"/>
    </row>
    <row r="221" spans="2:10" ht="27" hidden="1" customHeight="1">
      <c r="B221" s="263">
        <v>4</v>
      </c>
      <c r="C221" s="440"/>
      <c r="D221" s="441"/>
      <c r="E221" s="502"/>
      <c r="F221" s="503"/>
      <c r="G221" s="510" t="str">
        <f t="shared" si="6"/>
        <v/>
      </c>
      <c r="H221" s="505"/>
      <c r="I221" s="281"/>
      <c r="J221" s="262"/>
    </row>
    <row r="222" spans="2:10" ht="27" hidden="1" customHeight="1">
      <c r="B222" s="263">
        <v>5</v>
      </c>
      <c r="C222" s="440"/>
      <c r="D222" s="441"/>
      <c r="E222" s="502"/>
      <c r="F222" s="503"/>
      <c r="G222" s="510" t="str">
        <f t="shared" si="6"/>
        <v/>
      </c>
      <c r="H222" s="505"/>
      <c r="I222" s="281"/>
      <c r="J222" s="262"/>
    </row>
    <row r="223" spans="2:10" ht="27" hidden="1" customHeight="1">
      <c r="B223" s="263">
        <v>6</v>
      </c>
      <c r="C223" s="440"/>
      <c r="D223" s="441"/>
      <c r="E223" s="502"/>
      <c r="F223" s="503"/>
      <c r="G223" s="510" t="str">
        <f t="shared" si="6"/>
        <v/>
      </c>
      <c r="H223" s="505"/>
      <c r="I223" s="281"/>
      <c r="J223" s="262"/>
    </row>
    <row r="224" spans="2:10" ht="27" hidden="1" customHeight="1">
      <c r="B224" s="263">
        <v>7</v>
      </c>
      <c r="C224" s="440"/>
      <c r="D224" s="441"/>
      <c r="E224" s="502"/>
      <c r="F224" s="503"/>
      <c r="G224" s="510" t="str">
        <f t="shared" si="6"/>
        <v/>
      </c>
      <c r="H224" s="505"/>
      <c r="I224" s="281"/>
      <c r="J224" s="262"/>
    </row>
    <row r="225" spans="2:10" ht="27" hidden="1" customHeight="1">
      <c r="B225" s="263">
        <v>8</v>
      </c>
      <c r="C225" s="440"/>
      <c r="D225" s="441"/>
      <c r="E225" s="502"/>
      <c r="F225" s="503"/>
      <c r="G225" s="510" t="str">
        <f t="shared" si="6"/>
        <v/>
      </c>
      <c r="H225" s="505"/>
      <c r="I225" s="281"/>
      <c r="J225" s="262"/>
    </row>
    <row r="226" spans="2:10" ht="27" hidden="1" customHeight="1">
      <c r="B226" s="263">
        <v>9</v>
      </c>
      <c r="C226" s="440"/>
      <c r="D226" s="441"/>
      <c r="E226" s="502"/>
      <c r="F226" s="503"/>
      <c r="G226" s="510" t="str">
        <f t="shared" si="6"/>
        <v/>
      </c>
      <c r="H226" s="505"/>
      <c r="I226" s="281"/>
      <c r="J226" s="262"/>
    </row>
    <row r="227" spans="2:10" ht="27" hidden="1" customHeight="1">
      <c r="B227" s="263">
        <v>10</v>
      </c>
      <c r="C227" s="440"/>
      <c r="D227" s="441"/>
      <c r="E227" s="502"/>
      <c r="F227" s="503"/>
      <c r="G227" s="510" t="str">
        <f t="shared" si="6"/>
        <v/>
      </c>
      <c r="H227" s="505"/>
      <c r="I227" s="281"/>
      <c r="J227" s="262"/>
    </row>
    <row r="228" spans="2:10" ht="27" hidden="1" customHeight="1">
      <c r="B228" s="263">
        <v>11</v>
      </c>
      <c r="C228" s="440"/>
      <c r="D228" s="441"/>
      <c r="E228" s="502"/>
      <c r="F228" s="503"/>
      <c r="G228" s="510" t="str">
        <f t="shared" si="6"/>
        <v/>
      </c>
      <c r="H228" s="505"/>
      <c r="I228" s="281"/>
      <c r="J228" s="262"/>
    </row>
    <row r="229" spans="2:10" ht="27" hidden="1" customHeight="1">
      <c r="B229" s="263">
        <v>12</v>
      </c>
      <c r="C229" s="440"/>
      <c r="D229" s="441"/>
      <c r="E229" s="502"/>
      <c r="F229" s="503"/>
      <c r="G229" s="510" t="str">
        <f t="shared" si="6"/>
        <v/>
      </c>
      <c r="H229" s="505"/>
      <c r="I229" s="281"/>
      <c r="J229" s="262"/>
    </row>
    <row r="230" spans="2:10" ht="27" hidden="1" customHeight="1">
      <c r="B230" s="263">
        <v>13</v>
      </c>
      <c r="C230" s="440"/>
      <c r="D230" s="441"/>
      <c r="E230" s="502"/>
      <c r="F230" s="503"/>
      <c r="G230" s="510" t="str">
        <f t="shared" si="6"/>
        <v/>
      </c>
      <c r="H230" s="505"/>
      <c r="I230" s="281"/>
      <c r="J230" s="262"/>
    </row>
    <row r="231" spans="2:10" ht="27" hidden="1" customHeight="1">
      <c r="B231" s="263">
        <v>14</v>
      </c>
      <c r="C231" s="440"/>
      <c r="D231" s="441"/>
      <c r="E231" s="502"/>
      <c r="F231" s="503"/>
      <c r="G231" s="510" t="str">
        <f t="shared" si="6"/>
        <v/>
      </c>
      <c r="H231" s="505"/>
      <c r="I231" s="281"/>
      <c r="J231" s="262"/>
    </row>
    <row r="232" spans="2:10" ht="27" hidden="1" customHeight="1">
      <c r="B232" s="263">
        <v>15</v>
      </c>
      <c r="C232" s="440"/>
      <c r="D232" s="441"/>
      <c r="E232" s="502"/>
      <c r="F232" s="503"/>
      <c r="G232" s="510" t="str">
        <f t="shared" si="6"/>
        <v/>
      </c>
      <c r="H232" s="505"/>
      <c r="I232" s="281"/>
      <c r="J232" s="262"/>
    </row>
    <row r="233" spans="2:10" ht="27" hidden="1" customHeight="1">
      <c r="B233" s="263">
        <v>16</v>
      </c>
      <c r="C233" s="440"/>
      <c r="D233" s="441"/>
      <c r="E233" s="502"/>
      <c r="F233" s="503"/>
      <c r="G233" s="510" t="str">
        <f t="shared" si="6"/>
        <v/>
      </c>
      <c r="H233" s="505"/>
      <c r="I233" s="281"/>
      <c r="J233" s="262"/>
    </row>
    <row r="234" spans="2:10" ht="27" hidden="1" customHeight="1">
      <c r="B234" s="263">
        <v>17</v>
      </c>
      <c r="C234" s="440"/>
      <c r="D234" s="441"/>
      <c r="E234" s="502"/>
      <c r="F234" s="503"/>
      <c r="G234" s="510" t="str">
        <f t="shared" si="6"/>
        <v/>
      </c>
      <c r="H234" s="505"/>
      <c r="I234" s="281"/>
      <c r="J234" s="262"/>
    </row>
    <row r="235" spans="2:10" ht="27" hidden="1" customHeight="1">
      <c r="B235" s="263">
        <v>18</v>
      </c>
      <c r="C235" s="440"/>
      <c r="D235" s="441"/>
      <c r="E235" s="502"/>
      <c r="F235" s="503"/>
      <c r="G235" s="510" t="str">
        <f t="shared" si="6"/>
        <v/>
      </c>
      <c r="H235" s="505"/>
      <c r="I235" s="281"/>
      <c r="J235" s="262"/>
    </row>
    <row r="236" spans="2:10" ht="27" hidden="1" customHeight="1">
      <c r="B236" s="263">
        <v>19</v>
      </c>
      <c r="C236" s="440"/>
      <c r="D236" s="441"/>
      <c r="E236" s="502"/>
      <c r="F236" s="503"/>
      <c r="G236" s="510" t="str">
        <f t="shared" si="6"/>
        <v/>
      </c>
      <c r="H236" s="505"/>
      <c r="I236" s="281"/>
      <c r="J236" s="262"/>
    </row>
    <row r="237" spans="2:10" ht="27" hidden="1" customHeight="1">
      <c r="B237" s="263">
        <v>20</v>
      </c>
      <c r="C237" s="440"/>
      <c r="D237" s="441"/>
      <c r="E237" s="502"/>
      <c r="F237" s="503"/>
      <c r="G237" s="510" t="str">
        <f t="shared" si="6"/>
        <v/>
      </c>
      <c r="H237" s="505"/>
      <c r="I237" s="281"/>
      <c r="J237" s="262"/>
    </row>
    <row r="238" spans="2:10" ht="27" hidden="1" customHeight="1">
      <c r="B238" s="448" t="s">
        <v>183</v>
      </c>
      <c r="C238" s="449"/>
      <c r="D238" s="449"/>
      <c r="E238" s="449"/>
      <c r="F238" s="449"/>
      <c r="G238" s="506">
        <f>SUM(G218:H237)</f>
        <v>0</v>
      </c>
      <c r="H238" s="507"/>
      <c r="I238" s="291">
        <f>SUM(I218:I237)</f>
        <v>0</v>
      </c>
      <c r="J238" s="263"/>
    </row>
    <row r="239" spans="2:10" ht="15" hidden="1" customHeight="1">
      <c r="F239" s="264"/>
      <c r="G239" s="264"/>
      <c r="H239" s="265"/>
      <c r="I239" s="265"/>
    </row>
    <row r="240" spans="2:10" ht="15" hidden="1" customHeight="1">
      <c r="B240" s="205" t="s">
        <v>167</v>
      </c>
      <c r="F240" s="264"/>
      <c r="G240" s="264"/>
    </row>
    <row r="241" spans="2:10" ht="15" hidden="1" customHeight="1">
      <c r="B241" s="205" t="s">
        <v>225</v>
      </c>
      <c r="E241" s="267"/>
      <c r="F241" s="264"/>
      <c r="G241" s="264"/>
    </row>
    <row r="242" spans="2:10" ht="15" hidden="1" customHeight="1">
      <c r="B242" s="205" t="s">
        <v>226</v>
      </c>
      <c r="E242" s="213"/>
      <c r="F242" s="264"/>
      <c r="G242" s="264"/>
    </row>
    <row r="243" spans="2:10" ht="15" hidden="1" customHeight="1">
      <c r="B243" s="278" t="s">
        <v>227</v>
      </c>
      <c r="E243" s="213"/>
      <c r="F243" s="264"/>
      <c r="G243" s="264"/>
    </row>
    <row r="244" spans="2:10" ht="15" hidden="1" customHeight="1">
      <c r="E244" s="213"/>
      <c r="F244" s="264"/>
      <c r="G244" s="264"/>
    </row>
    <row r="245" spans="2:10" ht="15" hidden="1" customHeight="1">
      <c r="B245" s="432"/>
      <c r="C245" s="432"/>
      <c r="D245" s="432"/>
      <c r="E245" s="433"/>
      <c r="F245" s="433"/>
      <c r="G245" s="433"/>
      <c r="H245" s="433"/>
      <c r="I245" s="433"/>
      <c r="J245" s="433"/>
    </row>
    <row r="246" spans="2:10" ht="15" hidden="1" customHeight="1">
      <c r="B246" s="257" t="s">
        <v>256</v>
      </c>
      <c r="E246" s="258"/>
      <c r="F246" s="259"/>
      <c r="G246" s="259"/>
      <c r="H246" s="210"/>
      <c r="I246" s="210"/>
      <c r="J246" s="212" t="s">
        <v>252</v>
      </c>
    </row>
    <row r="247" spans="2:10" ht="18" hidden="1" customHeight="1">
      <c r="B247" s="193" t="s">
        <v>245</v>
      </c>
      <c r="C247" s="448" t="s">
        <v>241</v>
      </c>
      <c r="D247" s="449"/>
      <c r="E247" s="448" t="s">
        <v>181</v>
      </c>
      <c r="F247" s="450"/>
      <c r="G247" s="451" t="s">
        <v>231</v>
      </c>
      <c r="H247" s="452"/>
      <c r="I247" s="280" t="s">
        <v>242</v>
      </c>
      <c r="J247" s="260" t="s">
        <v>123</v>
      </c>
    </row>
    <row r="248" spans="2:10" ht="27" hidden="1" customHeight="1">
      <c r="B248" s="261">
        <v>1</v>
      </c>
      <c r="C248" s="440"/>
      <c r="D248" s="441"/>
      <c r="E248" s="502"/>
      <c r="F248" s="503"/>
      <c r="G248" s="510" t="str">
        <f>IF(I248=0, "", ROUNDUP(I248/1.08, 0 ) )</f>
        <v/>
      </c>
      <c r="H248" s="505"/>
      <c r="I248" s="281"/>
      <c r="J248" s="262"/>
    </row>
    <row r="249" spans="2:10" ht="27" hidden="1" customHeight="1">
      <c r="B249" s="261">
        <v>2</v>
      </c>
      <c r="C249" s="440"/>
      <c r="D249" s="441"/>
      <c r="E249" s="502"/>
      <c r="F249" s="503"/>
      <c r="G249" s="510" t="str">
        <f t="shared" ref="G249:G267" si="7">IF(I249=0, "", ROUNDUP(I249/1.08, 0 ) )</f>
        <v/>
      </c>
      <c r="H249" s="505"/>
      <c r="I249" s="281"/>
      <c r="J249" s="262"/>
    </row>
    <row r="250" spans="2:10" ht="27" hidden="1" customHeight="1">
      <c r="B250" s="263">
        <v>3</v>
      </c>
      <c r="C250" s="440"/>
      <c r="D250" s="441"/>
      <c r="E250" s="502"/>
      <c r="F250" s="503"/>
      <c r="G250" s="510" t="str">
        <f t="shared" si="7"/>
        <v/>
      </c>
      <c r="H250" s="505"/>
      <c r="I250" s="281"/>
      <c r="J250" s="262"/>
    </row>
    <row r="251" spans="2:10" ht="27" hidden="1" customHeight="1">
      <c r="B251" s="263">
        <v>4</v>
      </c>
      <c r="C251" s="440"/>
      <c r="D251" s="441"/>
      <c r="E251" s="502"/>
      <c r="F251" s="503"/>
      <c r="G251" s="510" t="str">
        <f t="shared" si="7"/>
        <v/>
      </c>
      <c r="H251" s="505"/>
      <c r="I251" s="281"/>
      <c r="J251" s="262"/>
    </row>
    <row r="252" spans="2:10" ht="27" hidden="1" customHeight="1">
      <c r="B252" s="263">
        <v>5</v>
      </c>
      <c r="C252" s="440"/>
      <c r="D252" s="441"/>
      <c r="E252" s="502"/>
      <c r="F252" s="503"/>
      <c r="G252" s="510" t="str">
        <f t="shared" si="7"/>
        <v/>
      </c>
      <c r="H252" s="505"/>
      <c r="I252" s="281"/>
      <c r="J252" s="262"/>
    </row>
    <row r="253" spans="2:10" ht="27" hidden="1" customHeight="1">
      <c r="B253" s="263">
        <v>6</v>
      </c>
      <c r="C253" s="440"/>
      <c r="D253" s="441"/>
      <c r="E253" s="502"/>
      <c r="F253" s="503"/>
      <c r="G253" s="510" t="str">
        <f t="shared" si="7"/>
        <v/>
      </c>
      <c r="H253" s="505"/>
      <c r="I253" s="281"/>
      <c r="J253" s="262"/>
    </row>
    <row r="254" spans="2:10" ht="27" hidden="1" customHeight="1">
      <c r="B254" s="263">
        <v>7</v>
      </c>
      <c r="C254" s="440"/>
      <c r="D254" s="441"/>
      <c r="E254" s="502"/>
      <c r="F254" s="503"/>
      <c r="G254" s="510" t="str">
        <f t="shared" si="7"/>
        <v/>
      </c>
      <c r="H254" s="505"/>
      <c r="I254" s="281"/>
      <c r="J254" s="262"/>
    </row>
    <row r="255" spans="2:10" ht="27" hidden="1" customHeight="1">
      <c r="B255" s="263">
        <v>8</v>
      </c>
      <c r="C255" s="440"/>
      <c r="D255" s="441"/>
      <c r="E255" s="502"/>
      <c r="F255" s="503"/>
      <c r="G255" s="510" t="str">
        <f t="shared" si="7"/>
        <v/>
      </c>
      <c r="H255" s="505"/>
      <c r="I255" s="281"/>
      <c r="J255" s="262"/>
    </row>
    <row r="256" spans="2:10" ht="27" hidden="1" customHeight="1">
      <c r="B256" s="263">
        <v>9</v>
      </c>
      <c r="C256" s="440"/>
      <c r="D256" s="441"/>
      <c r="E256" s="502"/>
      <c r="F256" s="503"/>
      <c r="G256" s="510" t="str">
        <f t="shared" si="7"/>
        <v/>
      </c>
      <c r="H256" s="505"/>
      <c r="I256" s="281"/>
      <c r="J256" s="262"/>
    </row>
    <row r="257" spans="2:10" ht="27" hidden="1" customHeight="1">
      <c r="B257" s="263">
        <v>10</v>
      </c>
      <c r="C257" s="440"/>
      <c r="D257" s="441"/>
      <c r="E257" s="502"/>
      <c r="F257" s="503"/>
      <c r="G257" s="510" t="str">
        <f t="shared" si="7"/>
        <v/>
      </c>
      <c r="H257" s="505"/>
      <c r="I257" s="281"/>
      <c r="J257" s="262"/>
    </row>
    <row r="258" spans="2:10" ht="27" hidden="1" customHeight="1">
      <c r="B258" s="263">
        <v>11</v>
      </c>
      <c r="C258" s="440"/>
      <c r="D258" s="441"/>
      <c r="E258" s="502"/>
      <c r="F258" s="503"/>
      <c r="G258" s="510" t="str">
        <f t="shared" si="7"/>
        <v/>
      </c>
      <c r="H258" s="505"/>
      <c r="I258" s="281"/>
      <c r="J258" s="262"/>
    </row>
    <row r="259" spans="2:10" ht="27" hidden="1" customHeight="1">
      <c r="B259" s="263">
        <v>12</v>
      </c>
      <c r="C259" s="440"/>
      <c r="D259" s="441"/>
      <c r="E259" s="502"/>
      <c r="F259" s="503"/>
      <c r="G259" s="510" t="str">
        <f t="shared" si="7"/>
        <v/>
      </c>
      <c r="H259" s="505"/>
      <c r="I259" s="281"/>
      <c r="J259" s="262"/>
    </row>
    <row r="260" spans="2:10" ht="27" hidden="1" customHeight="1">
      <c r="B260" s="263">
        <v>13</v>
      </c>
      <c r="C260" s="440"/>
      <c r="D260" s="441"/>
      <c r="E260" s="502"/>
      <c r="F260" s="503"/>
      <c r="G260" s="510" t="str">
        <f t="shared" si="7"/>
        <v/>
      </c>
      <c r="H260" s="505"/>
      <c r="I260" s="281"/>
      <c r="J260" s="262"/>
    </row>
    <row r="261" spans="2:10" ht="27" hidden="1" customHeight="1">
      <c r="B261" s="263">
        <v>14</v>
      </c>
      <c r="C261" s="440"/>
      <c r="D261" s="441"/>
      <c r="E261" s="502"/>
      <c r="F261" s="503"/>
      <c r="G261" s="510" t="str">
        <f t="shared" si="7"/>
        <v/>
      </c>
      <c r="H261" s="505"/>
      <c r="I261" s="281"/>
      <c r="J261" s="262"/>
    </row>
    <row r="262" spans="2:10" ht="27" hidden="1" customHeight="1">
      <c r="B262" s="263">
        <v>15</v>
      </c>
      <c r="C262" s="440"/>
      <c r="D262" s="441"/>
      <c r="E262" s="502"/>
      <c r="F262" s="503"/>
      <c r="G262" s="510" t="str">
        <f t="shared" si="7"/>
        <v/>
      </c>
      <c r="H262" s="505"/>
      <c r="I262" s="281"/>
      <c r="J262" s="262"/>
    </row>
    <row r="263" spans="2:10" ht="27" hidden="1" customHeight="1">
      <c r="B263" s="263">
        <v>16</v>
      </c>
      <c r="C263" s="440"/>
      <c r="D263" s="441"/>
      <c r="E263" s="502"/>
      <c r="F263" s="503"/>
      <c r="G263" s="510" t="str">
        <f t="shared" si="7"/>
        <v/>
      </c>
      <c r="H263" s="505"/>
      <c r="I263" s="281"/>
      <c r="J263" s="262"/>
    </row>
    <row r="264" spans="2:10" ht="27" hidden="1" customHeight="1">
      <c r="B264" s="263">
        <v>17</v>
      </c>
      <c r="C264" s="440"/>
      <c r="D264" s="441"/>
      <c r="E264" s="502"/>
      <c r="F264" s="503"/>
      <c r="G264" s="510" t="str">
        <f t="shared" si="7"/>
        <v/>
      </c>
      <c r="H264" s="505"/>
      <c r="I264" s="281"/>
      <c r="J264" s="262"/>
    </row>
    <row r="265" spans="2:10" ht="27" hidden="1" customHeight="1">
      <c r="B265" s="263">
        <v>18</v>
      </c>
      <c r="C265" s="440"/>
      <c r="D265" s="441"/>
      <c r="E265" s="502"/>
      <c r="F265" s="503"/>
      <c r="G265" s="510" t="str">
        <f t="shared" si="7"/>
        <v/>
      </c>
      <c r="H265" s="505"/>
      <c r="I265" s="281"/>
      <c r="J265" s="262"/>
    </row>
    <row r="266" spans="2:10" ht="27" hidden="1" customHeight="1">
      <c r="B266" s="263">
        <v>19</v>
      </c>
      <c r="C266" s="440"/>
      <c r="D266" s="441"/>
      <c r="E266" s="502"/>
      <c r="F266" s="503"/>
      <c r="G266" s="510" t="str">
        <f t="shared" si="7"/>
        <v/>
      </c>
      <c r="H266" s="505"/>
      <c r="I266" s="281"/>
      <c r="J266" s="262"/>
    </row>
    <row r="267" spans="2:10" ht="27" hidden="1" customHeight="1">
      <c r="B267" s="263">
        <v>20</v>
      </c>
      <c r="C267" s="440"/>
      <c r="D267" s="441"/>
      <c r="E267" s="502"/>
      <c r="F267" s="503"/>
      <c r="G267" s="510" t="str">
        <f t="shared" si="7"/>
        <v/>
      </c>
      <c r="H267" s="505"/>
      <c r="I267" s="281"/>
      <c r="J267" s="262"/>
    </row>
    <row r="268" spans="2:10" ht="27" hidden="1" customHeight="1">
      <c r="B268" s="448" t="s">
        <v>183</v>
      </c>
      <c r="C268" s="449"/>
      <c r="D268" s="449"/>
      <c r="E268" s="449"/>
      <c r="F268" s="449"/>
      <c r="G268" s="506">
        <f>SUM(G248:H267)</f>
        <v>0</v>
      </c>
      <c r="H268" s="507"/>
      <c r="I268" s="291">
        <f>SUM(I248:I267)</f>
        <v>0</v>
      </c>
      <c r="J268" s="263"/>
    </row>
    <row r="269" spans="2:10" ht="15" hidden="1" customHeight="1">
      <c r="F269" s="264"/>
      <c r="G269" s="264"/>
      <c r="H269" s="265"/>
      <c r="I269" s="265"/>
    </row>
    <row r="270" spans="2:10" ht="15" hidden="1" customHeight="1">
      <c r="B270" s="205" t="s">
        <v>167</v>
      </c>
      <c r="F270" s="264"/>
      <c r="G270" s="264"/>
    </row>
    <row r="271" spans="2:10" ht="15" hidden="1" customHeight="1">
      <c r="B271" s="205" t="s">
        <v>225</v>
      </c>
      <c r="E271" s="267"/>
      <c r="F271" s="264"/>
      <c r="G271" s="264"/>
    </row>
    <row r="272" spans="2:10" ht="15" hidden="1" customHeight="1">
      <c r="B272" s="205" t="s">
        <v>226</v>
      </c>
      <c r="E272" s="213"/>
      <c r="F272" s="264"/>
      <c r="G272" s="264"/>
    </row>
    <row r="273" spans="2:10" ht="15" hidden="1" customHeight="1">
      <c r="B273" s="278" t="s">
        <v>227</v>
      </c>
      <c r="E273" s="213"/>
      <c r="F273" s="264"/>
      <c r="G273" s="264"/>
    </row>
    <row r="274" spans="2:10" ht="15" hidden="1" customHeight="1">
      <c r="E274" s="213"/>
      <c r="F274" s="264"/>
      <c r="G274" s="264"/>
    </row>
    <row r="275" spans="2:10" ht="15" hidden="1" customHeight="1">
      <c r="B275" s="432"/>
      <c r="C275" s="432"/>
      <c r="D275" s="432"/>
      <c r="E275" s="433"/>
      <c r="F275" s="433"/>
      <c r="G275" s="433"/>
      <c r="H275" s="433"/>
      <c r="I275" s="433"/>
      <c r="J275" s="433"/>
    </row>
    <row r="276" spans="2:10" ht="15" hidden="1" customHeight="1">
      <c r="B276" s="257" t="s">
        <v>257</v>
      </c>
      <c r="E276" s="258"/>
      <c r="F276" s="259"/>
      <c r="G276" s="259"/>
      <c r="H276" s="210"/>
      <c r="I276" s="210"/>
      <c r="J276" s="212" t="s">
        <v>252</v>
      </c>
    </row>
    <row r="277" spans="2:10" ht="18" hidden="1" customHeight="1">
      <c r="B277" s="193" t="s">
        <v>245</v>
      </c>
      <c r="C277" s="448" t="s">
        <v>241</v>
      </c>
      <c r="D277" s="449"/>
      <c r="E277" s="448" t="s">
        <v>181</v>
      </c>
      <c r="F277" s="450"/>
      <c r="G277" s="451" t="s">
        <v>254</v>
      </c>
      <c r="H277" s="452"/>
      <c r="I277" s="280" t="s">
        <v>242</v>
      </c>
      <c r="J277" s="260" t="s">
        <v>123</v>
      </c>
    </row>
    <row r="278" spans="2:10" ht="27" hidden="1" customHeight="1">
      <c r="B278" s="261">
        <v>1</v>
      </c>
      <c r="C278" s="440"/>
      <c r="D278" s="441"/>
      <c r="E278" s="502"/>
      <c r="F278" s="503"/>
      <c r="G278" s="510" t="str">
        <f>IF(I278=0, "", ROUNDUP(I278/1.08, 0 ) )</f>
        <v/>
      </c>
      <c r="H278" s="505"/>
      <c r="I278" s="281"/>
      <c r="J278" s="262"/>
    </row>
    <row r="279" spans="2:10" ht="27" hidden="1" customHeight="1">
      <c r="B279" s="261">
        <v>2</v>
      </c>
      <c r="C279" s="440"/>
      <c r="D279" s="441"/>
      <c r="E279" s="502"/>
      <c r="F279" s="503"/>
      <c r="G279" s="510" t="str">
        <f t="shared" ref="G279:G297" si="8">IF(I279=0, "", ROUNDUP(I279/1.08, 0 ) )</f>
        <v/>
      </c>
      <c r="H279" s="505"/>
      <c r="I279" s="281"/>
      <c r="J279" s="262"/>
    </row>
    <row r="280" spans="2:10" ht="27" hidden="1" customHeight="1">
      <c r="B280" s="263">
        <v>3</v>
      </c>
      <c r="C280" s="440"/>
      <c r="D280" s="441"/>
      <c r="E280" s="502"/>
      <c r="F280" s="503"/>
      <c r="G280" s="510" t="str">
        <f t="shared" si="8"/>
        <v/>
      </c>
      <c r="H280" s="505"/>
      <c r="I280" s="281"/>
      <c r="J280" s="262"/>
    </row>
    <row r="281" spans="2:10" ht="27" hidden="1" customHeight="1">
      <c r="B281" s="263">
        <v>4</v>
      </c>
      <c r="C281" s="440"/>
      <c r="D281" s="441"/>
      <c r="E281" s="502"/>
      <c r="F281" s="503"/>
      <c r="G281" s="510" t="str">
        <f t="shared" si="8"/>
        <v/>
      </c>
      <c r="H281" s="505"/>
      <c r="I281" s="281"/>
      <c r="J281" s="262"/>
    </row>
    <row r="282" spans="2:10" ht="27" hidden="1" customHeight="1">
      <c r="B282" s="263">
        <v>5</v>
      </c>
      <c r="C282" s="440"/>
      <c r="D282" s="441"/>
      <c r="E282" s="502"/>
      <c r="F282" s="503"/>
      <c r="G282" s="510" t="str">
        <f t="shared" si="8"/>
        <v/>
      </c>
      <c r="H282" s="505"/>
      <c r="I282" s="281"/>
      <c r="J282" s="262"/>
    </row>
    <row r="283" spans="2:10" ht="27" hidden="1" customHeight="1">
      <c r="B283" s="263">
        <v>6</v>
      </c>
      <c r="C283" s="440"/>
      <c r="D283" s="441"/>
      <c r="E283" s="502"/>
      <c r="F283" s="503"/>
      <c r="G283" s="510" t="str">
        <f t="shared" si="8"/>
        <v/>
      </c>
      <c r="H283" s="505"/>
      <c r="I283" s="281"/>
      <c r="J283" s="262"/>
    </row>
    <row r="284" spans="2:10" ht="27" hidden="1" customHeight="1">
      <c r="B284" s="263">
        <v>7</v>
      </c>
      <c r="C284" s="440"/>
      <c r="D284" s="441"/>
      <c r="E284" s="502"/>
      <c r="F284" s="503"/>
      <c r="G284" s="510" t="str">
        <f t="shared" si="8"/>
        <v/>
      </c>
      <c r="H284" s="505"/>
      <c r="I284" s="281"/>
      <c r="J284" s="262"/>
    </row>
    <row r="285" spans="2:10" ht="27" hidden="1" customHeight="1">
      <c r="B285" s="263">
        <v>8</v>
      </c>
      <c r="C285" s="440"/>
      <c r="D285" s="441"/>
      <c r="E285" s="502"/>
      <c r="F285" s="503"/>
      <c r="G285" s="510" t="str">
        <f t="shared" si="8"/>
        <v/>
      </c>
      <c r="H285" s="505"/>
      <c r="I285" s="281"/>
      <c r="J285" s="262"/>
    </row>
    <row r="286" spans="2:10" ht="27" hidden="1" customHeight="1">
      <c r="B286" s="263">
        <v>9</v>
      </c>
      <c r="C286" s="440"/>
      <c r="D286" s="441"/>
      <c r="E286" s="502"/>
      <c r="F286" s="503"/>
      <c r="G286" s="510" t="str">
        <f t="shared" si="8"/>
        <v/>
      </c>
      <c r="H286" s="505"/>
      <c r="I286" s="281"/>
      <c r="J286" s="262"/>
    </row>
    <row r="287" spans="2:10" ht="27" hidden="1" customHeight="1">
      <c r="B287" s="263">
        <v>10</v>
      </c>
      <c r="C287" s="440"/>
      <c r="D287" s="441"/>
      <c r="E287" s="502"/>
      <c r="F287" s="503"/>
      <c r="G287" s="510" t="str">
        <f t="shared" si="8"/>
        <v/>
      </c>
      <c r="H287" s="505"/>
      <c r="I287" s="281"/>
      <c r="J287" s="262"/>
    </row>
    <row r="288" spans="2:10" ht="27" hidden="1" customHeight="1">
      <c r="B288" s="263">
        <v>11</v>
      </c>
      <c r="C288" s="440"/>
      <c r="D288" s="441"/>
      <c r="E288" s="502"/>
      <c r="F288" s="503"/>
      <c r="G288" s="510" t="str">
        <f t="shared" si="8"/>
        <v/>
      </c>
      <c r="H288" s="505"/>
      <c r="I288" s="281"/>
      <c r="J288" s="262"/>
    </row>
    <row r="289" spans="2:10" ht="27" hidden="1" customHeight="1">
      <c r="B289" s="263">
        <v>12</v>
      </c>
      <c r="C289" s="440"/>
      <c r="D289" s="441"/>
      <c r="E289" s="502"/>
      <c r="F289" s="503"/>
      <c r="G289" s="510" t="str">
        <f t="shared" si="8"/>
        <v/>
      </c>
      <c r="H289" s="505"/>
      <c r="I289" s="281"/>
      <c r="J289" s="262"/>
    </row>
    <row r="290" spans="2:10" ht="27" hidden="1" customHeight="1">
      <c r="B290" s="263">
        <v>13</v>
      </c>
      <c r="C290" s="440"/>
      <c r="D290" s="441"/>
      <c r="E290" s="502"/>
      <c r="F290" s="503"/>
      <c r="G290" s="510" t="str">
        <f t="shared" si="8"/>
        <v/>
      </c>
      <c r="H290" s="505"/>
      <c r="I290" s="281"/>
      <c r="J290" s="262"/>
    </row>
    <row r="291" spans="2:10" ht="27" hidden="1" customHeight="1">
      <c r="B291" s="263">
        <v>14</v>
      </c>
      <c r="C291" s="440"/>
      <c r="D291" s="441"/>
      <c r="E291" s="502"/>
      <c r="F291" s="503"/>
      <c r="G291" s="510" t="str">
        <f t="shared" si="8"/>
        <v/>
      </c>
      <c r="H291" s="505"/>
      <c r="I291" s="281"/>
      <c r="J291" s="262"/>
    </row>
    <row r="292" spans="2:10" ht="27" hidden="1" customHeight="1">
      <c r="B292" s="263">
        <v>15</v>
      </c>
      <c r="C292" s="440"/>
      <c r="D292" s="441"/>
      <c r="E292" s="502"/>
      <c r="F292" s="503"/>
      <c r="G292" s="510" t="str">
        <f t="shared" si="8"/>
        <v/>
      </c>
      <c r="H292" s="505"/>
      <c r="I292" s="281"/>
      <c r="J292" s="262"/>
    </row>
    <row r="293" spans="2:10" ht="27" hidden="1" customHeight="1">
      <c r="B293" s="263">
        <v>16</v>
      </c>
      <c r="C293" s="440"/>
      <c r="D293" s="441"/>
      <c r="E293" s="502"/>
      <c r="F293" s="503"/>
      <c r="G293" s="510" t="str">
        <f t="shared" si="8"/>
        <v/>
      </c>
      <c r="H293" s="505"/>
      <c r="I293" s="281"/>
      <c r="J293" s="262"/>
    </row>
    <row r="294" spans="2:10" ht="27" hidden="1" customHeight="1">
      <c r="B294" s="263">
        <v>17</v>
      </c>
      <c r="C294" s="440"/>
      <c r="D294" s="441"/>
      <c r="E294" s="502"/>
      <c r="F294" s="503"/>
      <c r="G294" s="510" t="str">
        <f t="shared" si="8"/>
        <v/>
      </c>
      <c r="H294" s="505"/>
      <c r="I294" s="281"/>
      <c r="J294" s="262"/>
    </row>
    <row r="295" spans="2:10" ht="27" hidden="1" customHeight="1">
      <c r="B295" s="263">
        <v>18</v>
      </c>
      <c r="C295" s="440"/>
      <c r="D295" s="441"/>
      <c r="E295" s="502"/>
      <c r="F295" s="503"/>
      <c r="G295" s="510" t="str">
        <f t="shared" si="8"/>
        <v/>
      </c>
      <c r="H295" s="505"/>
      <c r="I295" s="281"/>
      <c r="J295" s="262"/>
    </row>
    <row r="296" spans="2:10" ht="27" hidden="1" customHeight="1">
      <c r="B296" s="263">
        <v>19</v>
      </c>
      <c r="C296" s="440"/>
      <c r="D296" s="441"/>
      <c r="E296" s="502"/>
      <c r="F296" s="503"/>
      <c r="G296" s="510" t="str">
        <f t="shared" si="8"/>
        <v/>
      </c>
      <c r="H296" s="505"/>
      <c r="I296" s="281"/>
      <c r="J296" s="262"/>
    </row>
    <row r="297" spans="2:10" ht="27" hidden="1" customHeight="1">
      <c r="B297" s="263">
        <v>20</v>
      </c>
      <c r="C297" s="440"/>
      <c r="D297" s="441"/>
      <c r="E297" s="502"/>
      <c r="F297" s="503"/>
      <c r="G297" s="510" t="str">
        <f t="shared" si="8"/>
        <v/>
      </c>
      <c r="H297" s="505"/>
      <c r="I297" s="281"/>
      <c r="J297" s="262"/>
    </row>
    <row r="298" spans="2:10" ht="27" hidden="1" customHeight="1">
      <c r="B298" s="448" t="s">
        <v>183</v>
      </c>
      <c r="C298" s="449"/>
      <c r="D298" s="449"/>
      <c r="E298" s="449"/>
      <c r="F298" s="449"/>
      <c r="G298" s="506">
        <f>SUM(G278:H297)</f>
        <v>0</v>
      </c>
      <c r="H298" s="507"/>
      <c r="I298" s="291">
        <f>SUM(I278:I297)</f>
        <v>0</v>
      </c>
      <c r="J298" s="263"/>
    </row>
    <row r="299" spans="2:10" ht="15" hidden="1" customHeight="1">
      <c r="F299" s="264"/>
      <c r="G299" s="264"/>
      <c r="H299" s="265"/>
      <c r="I299" s="265"/>
    </row>
    <row r="300" spans="2:10" ht="15" hidden="1" customHeight="1">
      <c r="B300" s="205" t="s">
        <v>167</v>
      </c>
      <c r="F300" s="264"/>
      <c r="G300" s="264"/>
    </row>
    <row r="301" spans="2:10" ht="15" hidden="1" customHeight="1">
      <c r="B301" s="205" t="s">
        <v>225</v>
      </c>
      <c r="E301" s="267"/>
      <c r="F301" s="264"/>
      <c r="G301" s="264"/>
    </row>
    <row r="302" spans="2:10" ht="15" hidden="1" customHeight="1">
      <c r="B302" s="205" t="s">
        <v>226</v>
      </c>
      <c r="E302" s="213"/>
      <c r="F302" s="264"/>
      <c r="G302" s="264"/>
    </row>
    <row r="303" spans="2:10" ht="15" hidden="1" customHeight="1">
      <c r="B303" s="278" t="s">
        <v>227</v>
      </c>
      <c r="E303" s="213"/>
      <c r="F303" s="264"/>
      <c r="G303" s="264"/>
    </row>
    <row r="304" spans="2:10" ht="15" hidden="1" customHeight="1">
      <c r="E304" s="213"/>
      <c r="F304" s="264"/>
      <c r="G304" s="264"/>
    </row>
    <row r="305" spans="2:10" ht="15" hidden="1" customHeight="1">
      <c r="B305" s="432"/>
      <c r="C305" s="432"/>
      <c r="D305" s="432"/>
      <c r="E305" s="433"/>
      <c r="F305" s="433"/>
      <c r="G305" s="433"/>
      <c r="H305" s="433"/>
      <c r="I305" s="433"/>
      <c r="J305" s="433"/>
    </row>
    <row r="306" spans="2:10" ht="15" hidden="1" customHeight="1">
      <c r="B306" s="257" t="s">
        <v>258</v>
      </c>
      <c r="E306" s="258"/>
      <c r="F306" s="259"/>
      <c r="G306" s="259"/>
      <c r="H306" s="210"/>
      <c r="I306" s="210"/>
      <c r="J306" s="212" t="s">
        <v>252</v>
      </c>
    </row>
    <row r="307" spans="2:10" ht="18" hidden="1" customHeight="1">
      <c r="B307" s="193" t="s">
        <v>245</v>
      </c>
      <c r="C307" s="448" t="s">
        <v>250</v>
      </c>
      <c r="D307" s="449"/>
      <c r="E307" s="448" t="s">
        <v>181</v>
      </c>
      <c r="F307" s="450"/>
      <c r="G307" s="451" t="s">
        <v>237</v>
      </c>
      <c r="H307" s="452"/>
      <c r="I307" s="280" t="s">
        <v>247</v>
      </c>
      <c r="J307" s="260" t="s">
        <v>123</v>
      </c>
    </row>
    <row r="308" spans="2:10" ht="27" hidden="1" customHeight="1">
      <c r="B308" s="261">
        <v>1</v>
      </c>
      <c r="C308" s="440"/>
      <c r="D308" s="441"/>
      <c r="E308" s="502"/>
      <c r="F308" s="503"/>
      <c r="G308" s="510" t="str">
        <f>IF(I308=0, "", ROUNDUP(I308/1.08, 0 ) )</f>
        <v/>
      </c>
      <c r="H308" s="505"/>
      <c r="I308" s="281"/>
      <c r="J308" s="262"/>
    </row>
    <row r="309" spans="2:10" ht="27" hidden="1" customHeight="1">
      <c r="B309" s="261">
        <v>2</v>
      </c>
      <c r="C309" s="440"/>
      <c r="D309" s="441"/>
      <c r="E309" s="502"/>
      <c r="F309" s="503"/>
      <c r="G309" s="510" t="str">
        <f t="shared" ref="G309:G327" si="9">IF(I309=0, "", ROUNDUP(I309/1.08, 0 ) )</f>
        <v/>
      </c>
      <c r="H309" s="505"/>
      <c r="I309" s="281"/>
      <c r="J309" s="262"/>
    </row>
    <row r="310" spans="2:10" ht="27" hidden="1" customHeight="1">
      <c r="B310" s="263">
        <v>3</v>
      </c>
      <c r="C310" s="440"/>
      <c r="D310" s="441"/>
      <c r="E310" s="502"/>
      <c r="F310" s="503"/>
      <c r="G310" s="510" t="str">
        <f t="shared" si="9"/>
        <v/>
      </c>
      <c r="H310" s="505"/>
      <c r="I310" s="281"/>
      <c r="J310" s="262"/>
    </row>
    <row r="311" spans="2:10" ht="27" hidden="1" customHeight="1">
      <c r="B311" s="263">
        <v>4</v>
      </c>
      <c r="C311" s="440"/>
      <c r="D311" s="441"/>
      <c r="E311" s="502"/>
      <c r="F311" s="503"/>
      <c r="G311" s="510" t="str">
        <f t="shared" si="9"/>
        <v/>
      </c>
      <c r="H311" s="505"/>
      <c r="I311" s="281"/>
      <c r="J311" s="262"/>
    </row>
    <row r="312" spans="2:10" ht="27" hidden="1" customHeight="1">
      <c r="B312" s="263">
        <v>5</v>
      </c>
      <c r="C312" s="440"/>
      <c r="D312" s="441"/>
      <c r="E312" s="502"/>
      <c r="F312" s="503"/>
      <c r="G312" s="510" t="str">
        <f t="shared" si="9"/>
        <v/>
      </c>
      <c r="H312" s="505"/>
      <c r="I312" s="281"/>
      <c r="J312" s="262"/>
    </row>
    <row r="313" spans="2:10" ht="27" hidden="1" customHeight="1">
      <c r="B313" s="263">
        <v>6</v>
      </c>
      <c r="C313" s="440"/>
      <c r="D313" s="441"/>
      <c r="E313" s="502"/>
      <c r="F313" s="503"/>
      <c r="G313" s="510" t="str">
        <f t="shared" si="9"/>
        <v/>
      </c>
      <c r="H313" s="505"/>
      <c r="I313" s="281"/>
      <c r="J313" s="262"/>
    </row>
    <row r="314" spans="2:10" ht="27" hidden="1" customHeight="1">
      <c r="B314" s="263">
        <v>7</v>
      </c>
      <c r="C314" s="440"/>
      <c r="D314" s="441"/>
      <c r="E314" s="502"/>
      <c r="F314" s="503"/>
      <c r="G314" s="510" t="str">
        <f t="shared" si="9"/>
        <v/>
      </c>
      <c r="H314" s="505"/>
      <c r="I314" s="281"/>
      <c r="J314" s="262"/>
    </row>
    <row r="315" spans="2:10" ht="27" hidden="1" customHeight="1">
      <c r="B315" s="263">
        <v>8</v>
      </c>
      <c r="C315" s="440"/>
      <c r="D315" s="441"/>
      <c r="E315" s="502"/>
      <c r="F315" s="503"/>
      <c r="G315" s="510" t="str">
        <f t="shared" si="9"/>
        <v/>
      </c>
      <c r="H315" s="505"/>
      <c r="I315" s="281"/>
      <c r="J315" s="262"/>
    </row>
    <row r="316" spans="2:10" ht="27" hidden="1" customHeight="1">
      <c r="B316" s="263">
        <v>9</v>
      </c>
      <c r="C316" s="440"/>
      <c r="D316" s="441"/>
      <c r="E316" s="502"/>
      <c r="F316" s="503"/>
      <c r="G316" s="510" t="str">
        <f t="shared" si="9"/>
        <v/>
      </c>
      <c r="H316" s="505"/>
      <c r="I316" s="281"/>
      <c r="J316" s="262"/>
    </row>
    <row r="317" spans="2:10" ht="27" hidden="1" customHeight="1">
      <c r="B317" s="263">
        <v>10</v>
      </c>
      <c r="C317" s="440"/>
      <c r="D317" s="441"/>
      <c r="E317" s="502"/>
      <c r="F317" s="503"/>
      <c r="G317" s="510" t="str">
        <f t="shared" si="9"/>
        <v/>
      </c>
      <c r="H317" s="505"/>
      <c r="I317" s="281"/>
      <c r="J317" s="262"/>
    </row>
    <row r="318" spans="2:10" ht="27" hidden="1" customHeight="1">
      <c r="B318" s="263">
        <v>11</v>
      </c>
      <c r="C318" s="440"/>
      <c r="D318" s="441"/>
      <c r="E318" s="502"/>
      <c r="F318" s="503"/>
      <c r="G318" s="510" t="str">
        <f t="shared" si="9"/>
        <v/>
      </c>
      <c r="H318" s="505"/>
      <c r="I318" s="281"/>
      <c r="J318" s="262"/>
    </row>
    <row r="319" spans="2:10" ht="27" hidden="1" customHeight="1">
      <c r="B319" s="263">
        <v>12</v>
      </c>
      <c r="C319" s="440"/>
      <c r="D319" s="441"/>
      <c r="E319" s="502"/>
      <c r="F319" s="503"/>
      <c r="G319" s="510" t="str">
        <f t="shared" si="9"/>
        <v/>
      </c>
      <c r="H319" s="505"/>
      <c r="I319" s="281"/>
      <c r="J319" s="262"/>
    </row>
    <row r="320" spans="2:10" ht="27" hidden="1" customHeight="1">
      <c r="B320" s="263">
        <v>13</v>
      </c>
      <c r="C320" s="440"/>
      <c r="D320" s="441"/>
      <c r="E320" s="502"/>
      <c r="F320" s="503"/>
      <c r="G320" s="510" t="str">
        <f t="shared" si="9"/>
        <v/>
      </c>
      <c r="H320" s="505"/>
      <c r="I320" s="281"/>
      <c r="J320" s="262"/>
    </row>
    <row r="321" spans="2:10" ht="27" hidden="1" customHeight="1">
      <c r="B321" s="263">
        <v>14</v>
      </c>
      <c r="C321" s="440"/>
      <c r="D321" s="441"/>
      <c r="E321" s="502"/>
      <c r="F321" s="503"/>
      <c r="G321" s="510" t="str">
        <f t="shared" si="9"/>
        <v/>
      </c>
      <c r="H321" s="505"/>
      <c r="I321" s="281"/>
      <c r="J321" s="262"/>
    </row>
    <row r="322" spans="2:10" ht="27" hidden="1" customHeight="1">
      <c r="B322" s="263">
        <v>15</v>
      </c>
      <c r="C322" s="440"/>
      <c r="D322" s="441"/>
      <c r="E322" s="502"/>
      <c r="F322" s="503"/>
      <c r="G322" s="510" t="str">
        <f t="shared" si="9"/>
        <v/>
      </c>
      <c r="H322" s="505"/>
      <c r="I322" s="281"/>
      <c r="J322" s="262"/>
    </row>
    <row r="323" spans="2:10" ht="27" hidden="1" customHeight="1">
      <c r="B323" s="263">
        <v>16</v>
      </c>
      <c r="C323" s="440"/>
      <c r="D323" s="441"/>
      <c r="E323" s="502"/>
      <c r="F323" s="503"/>
      <c r="G323" s="510" t="str">
        <f t="shared" si="9"/>
        <v/>
      </c>
      <c r="H323" s="505"/>
      <c r="I323" s="281"/>
      <c r="J323" s="262"/>
    </row>
    <row r="324" spans="2:10" ht="27" hidden="1" customHeight="1">
      <c r="B324" s="263">
        <v>17</v>
      </c>
      <c r="C324" s="440"/>
      <c r="D324" s="441"/>
      <c r="E324" s="502"/>
      <c r="F324" s="503"/>
      <c r="G324" s="510" t="str">
        <f t="shared" si="9"/>
        <v/>
      </c>
      <c r="H324" s="505"/>
      <c r="I324" s="281"/>
      <c r="J324" s="262"/>
    </row>
    <row r="325" spans="2:10" ht="27" hidden="1" customHeight="1">
      <c r="B325" s="263">
        <v>18</v>
      </c>
      <c r="C325" s="440"/>
      <c r="D325" s="441"/>
      <c r="E325" s="502"/>
      <c r="F325" s="503"/>
      <c r="G325" s="510" t="str">
        <f t="shared" si="9"/>
        <v/>
      </c>
      <c r="H325" s="505"/>
      <c r="I325" s="281"/>
      <c r="J325" s="262"/>
    </row>
    <row r="326" spans="2:10" ht="27" hidden="1" customHeight="1">
      <c r="B326" s="263">
        <v>19</v>
      </c>
      <c r="C326" s="440"/>
      <c r="D326" s="441"/>
      <c r="E326" s="502"/>
      <c r="F326" s="503"/>
      <c r="G326" s="510" t="str">
        <f t="shared" si="9"/>
        <v/>
      </c>
      <c r="H326" s="505"/>
      <c r="I326" s="281"/>
      <c r="J326" s="262"/>
    </row>
    <row r="327" spans="2:10" ht="27" hidden="1" customHeight="1">
      <c r="B327" s="263">
        <v>20</v>
      </c>
      <c r="C327" s="440"/>
      <c r="D327" s="441"/>
      <c r="E327" s="502"/>
      <c r="F327" s="503"/>
      <c r="G327" s="510" t="str">
        <f t="shared" si="9"/>
        <v/>
      </c>
      <c r="H327" s="505"/>
      <c r="I327" s="281"/>
      <c r="J327" s="262"/>
    </row>
    <row r="328" spans="2:10" ht="27" hidden="1" customHeight="1">
      <c r="B328" s="448" t="s">
        <v>183</v>
      </c>
      <c r="C328" s="449"/>
      <c r="D328" s="449"/>
      <c r="E328" s="449"/>
      <c r="F328" s="449"/>
      <c r="G328" s="506">
        <f>SUM(G308:H327)</f>
        <v>0</v>
      </c>
      <c r="H328" s="507"/>
      <c r="I328" s="291">
        <f>SUM(I308:I327)</f>
        <v>0</v>
      </c>
      <c r="J328" s="263"/>
    </row>
    <row r="329" spans="2:10" ht="15" hidden="1" customHeight="1">
      <c r="F329" s="264"/>
      <c r="G329" s="264"/>
      <c r="H329" s="265"/>
      <c r="I329" s="265"/>
    </row>
    <row r="330" spans="2:10" ht="15" hidden="1" customHeight="1">
      <c r="B330" s="205" t="s">
        <v>167</v>
      </c>
      <c r="F330" s="264"/>
      <c r="G330" s="264"/>
    </row>
    <row r="331" spans="2:10" ht="15" hidden="1" customHeight="1">
      <c r="B331" s="205" t="s">
        <v>225</v>
      </c>
      <c r="E331" s="267"/>
      <c r="F331" s="264"/>
      <c r="G331" s="264"/>
    </row>
    <row r="332" spans="2:10" ht="15" hidden="1" customHeight="1">
      <c r="B332" s="205" t="s">
        <v>226</v>
      </c>
      <c r="E332" s="213"/>
      <c r="F332" s="264"/>
      <c r="G332" s="264"/>
    </row>
    <row r="333" spans="2:10" ht="15" hidden="1" customHeight="1">
      <c r="B333" s="278" t="s">
        <v>227</v>
      </c>
      <c r="E333" s="213"/>
      <c r="F333" s="264"/>
      <c r="G333" s="264"/>
    </row>
    <row r="334" spans="2:10" ht="15" hidden="1" customHeight="1">
      <c r="E334" s="213"/>
      <c r="F334" s="264"/>
      <c r="G334" s="264"/>
    </row>
    <row r="335" spans="2:10" ht="15" hidden="1" customHeight="1">
      <c r="B335" s="432"/>
      <c r="C335" s="432"/>
      <c r="D335" s="432"/>
      <c r="E335" s="433"/>
      <c r="F335" s="433"/>
      <c r="G335" s="433"/>
      <c r="H335" s="433"/>
      <c r="I335" s="433"/>
      <c r="J335" s="433"/>
    </row>
    <row r="336" spans="2:10" ht="15" hidden="1" customHeight="1">
      <c r="B336" s="257" t="s">
        <v>259</v>
      </c>
      <c r="E336" s="258"/>
      <c r="F336" s="259"/>
      <c r="G336" s="259"/>
      <c r="H336" s="210"/>
      <c r="I336" s="210"/>
      <c r="J336" s="212" t="s">
        <v>249</v>
      </c>
    </row>
    <row r="337" spans="2:10" ht="18" hidden="1" customHeight="1">
      <c r="B337" s="193" t="s">
        <v>235</v>
      </c>
      <c r="C337" s="448" t="s">
        <v>236</v>
      </c>
      <c r="D337" s="449"/>
      <c r="E337" s="448" t="s">
        <v>181</v>
      </c>
      <c r="F337" s="450"/>
      <c r="G337" s="451" t="s">
        <v>246</v>
      </c>
      <c r="H337" s="452"/>
      <c r="I337" s="280" t="s">
        <v>247</v>
      </c>
      <c r="J337" s="260" t="s">
        <v>123</v>
      </c>
    </row>
    <row r="338" spans="2:10" ht="27" hidden="1" customHeight="1">
      <c r="B338" s="261">
        <v>1</v>
      </c>
      <c r="C338" s="440"/>
      <c r="D338" s="441"/>
      <c r="E338" s="502"/>
      <c r="F338" s="503"/>
      <c r="G338" s="510" t="str">
        <f>IF(I338=0, "", ROUNDUP(I338/1.08, 0 ) )</f>
        <v/>
      </c>
      <c r="H338" s="505"/>
      <c r="I338" s="281"/>
      <c r="J338" s="262"/>
    </row>
    <row r="339" spans="2:10" ht="27" hidden="1" customHeight="1">
      <c r="B339" s="261">
        <v>2</v>
      </c>
      <c r="C339" s="440"/>
      <c r="D339" s="441"/>
      <c r="E339" s="502"/>
      <c r="F339" s="503"/>
      <c r="G339" s="510" t="str">
        <f t="shared" ref="G339:G357" si="10">IF(I339=0, "", ROUNDUP(I339/1.08, 0 ) )</f>
        <v/>
      </c>
      <c r="H339" s="505"/>
      <c r="I339" s="281"/>
      <c r="J339" s="262"/>
    </row>
    <row r="340" spans="2:10" ht="27" hidden="1" customHeight="1">
      <c r="B340" s="263">
        <v>3</v>
      </c>
      <c r="C340" s="440"/>
      <c r="D340" s="441"/>
      <c r="E340" s="502"/>
      <c r="F340" s="503"/>
      <c r="G340" s="510" t="str">
        <f t="shared" si="10"/>
        <v/>
      </c>
      <c r="H340" s="505"/>
      <c r="I340" s="281"/>
      <c r="J340" s="262"/>
    </row>
    <row r="341" spans="2:10" ht="27" hidden="1" customHeight="1">
      <c r="B341" s="263">
        <v>4</v>
      </c>
      <c r="C341" s="440"/>
      <c r="D341" s="441"/>
      <c r="E341" s="502"/>
      <c r="F341" s="503"/>
      <c r="G341" s="510" t="str">
        <f t="shared" si="10"/>
        <v/>
      </c>
      <c r="H341" s="505"/>
      <c r="I341" s="281"/>
      <c r="J341" s="262"/>
    </row>
    <row r="342" spans="2:10" ht="27" hidden="1" customHeight="1">
      <c r="B342" s="263">
        <v>5</v>
      </c>
      <c r="C342" s="440"/>
      <c r="D342" s="441"/>
      <c r="E342" s="502"/>
      <c r="F342" s="503"/>
      <c r="G342" s="510" t="str">
        <f t="shared" si="10"/>
        <v/>
      </c>
      <c r="H342" s="505"/>
      <c r="I342" s="281"/>
      <c r="J342" s="262"/>
    </row>
    <row r="343" spans="2:10" ht="27" hidden="1" customHeight="1">
      <c r="B343" s="263">
        <v>6</v>
      </c>
      <c r="C343" s="440"/>
      <c r="D343" s="441"/>
      <c r="E343" s="502"/>
      <c r="F343" s="503"/>
      <c r="G343" s="510" t="str">
        <f t="shared" si="10"/>
        <v/>
      </c>
      <c r="H343" s="505"/>
      <c r="I343" s="281"/>
      <c r="J343" s="262"/>
    </row>
    <row r="344" spans="2:10" ht="27" hidden="1" customHeight="1">
      <c r="B344" s="263">
        <v>7</v>
      </c>
      <c r="C344" s="440"/>
      <c r="D344" s="441"/>
      <c r="E344" s="502"/>
      <c r="F344" s="503"/>
      <c r="G344" s="510" t="str">
        <f t="shared" si="10"/>
        <v/>
      </c>
      <c r="H344" s="505"/>
      <c r="I344" s="281"/>
      <c r="J344" s="262"/>
    </row>
    <row r="345" spans="2:10" ht="27" hidden="1" customHeight="1">
      <c r="B345" s="263">
        <v>8</v>
      </c>
      <c r="C345" s="440"/>
      <c r="D345" s="441"/>
      <c r="E345" s="502"/>
      <c r="F345" s="503"/>
      <c r="G345" s="510" t="str">
        <f t="shared" si="10"/>
        <v/>
      </c>
      <c r="H345" s="505"/>
      <c r="I345" s="281"/>
      <c r="J345" s="262"/>
    </row>
    <row r="346" spans="2:10" ht="27" hidden="1" customHeight="1">
      <c r="B346" s="263">
        <v>9</v>
      </c>
      <c r="C346" s="440"/>
      <c r="D346" s="441"/>
      <c r="E346" s="502"/>
      <c r="F346" s="503"/>
      <c r="G346" s="510" t="str">
        <f t="shared" si="10"/>
        <v/>
      </c>
      <c r="H346" s="505"/>
      <c r="I346" s="281"/>
      <c r="J346" s="262"/>
    </row>
    <row r="347" spans="2:10" ht="27" hidden="1" customHeight="1">
      <c r="B347" s="263">
        <v>10</v>
      </c>
      <c r="C347" s="440"/>
      <c r="D347" s="441"/>
      <c r="E347" s="502"/>
      <c r="F347" s="503"/>
      <c r="G347" s="510" t="str">
        <f t="shared" si="10"/>
        <v/>
      </c>
      <c r="H347" s="505"/>
      <c r="I347" s="281"/>
      <c r="J347" s="262"/>
    </row>
    <row r="348" spans="2:10" ht="27" hidden="1" customHeight="1">
      <c r="B348" s="263">
        <v>11</v>
      </c>
      <c r="C348" s="440"/>
      <c r="D348" s="441"/>
      <c r="E348" s="502"/>
      <c r="F348" s="503"/>
      <c r="G348" s="510" t="str">
        <f t="shared" si="10"/>
        <v/>
      </c>
      <c r="H348" s="505"/>
      <c r="I348" s="281"/>
      <c r="J348" s="262"/>
    </row>
    <row r="349" spans="2:10" ht="27" hidden="1" customHeight="1">
      <c r="B349" s="263">
        <v>12</v>
      </c>
      <c r="C349" s="440"/>
      <c r="D349" s="441"/>
      <c r="E349" s="502"/>
      <c r="F349" s="503"/>
      <c r="G349" s="510" t="str">
        <f t="shared" si="10"/>
        <v/>
      </c>
      <c r="H349" s="505"/>
      <c r="I349" s="281"/>
      <c r="J349" s="262"/>
    </row>
    <row r="350" spans="2:10" ht="27" hidden="1" customHeight="1">
      <c r="B350" s="263">
        <v>13</v>
      </c>
      <c r="C350" s="440"/>
      <c r="D350" s="441"/>
      <c r="E350" s="502"/>
      <c r="F350" s="503"/>
      <c r="G350" s="510" t="str">
        <f t="shared" si="10"/>
        <v/>
      </c>
      <c r="H350" s="505"/>
      <c r="I350" s="281"/>
      <c r="J350" s="262"/>
    </row>
    <row r="351" spans="2:10" ht="27" hidden="1" customHeight="1">
      <c r="B351" s="263">
        <v>14</v>
      </c>
      <c r="C351" s="440"/>
      <c r="D351" s="441"/>
      <c r="E351" s="502"/>
      <c r="F351" s="503"/>
      <c r="G351" s="510" t="str">
        <f t="shared" si="10"/>
        <v/>
      </c>
      <c r="H351" s="505"/>
      <c r="I351" s="281"/>
      <c r="J351" s="262"/>
    </row>
    <row r="352" spans="2:10" ht="27" hidden="1" customHeight="1">
      <c r="B352" s="263">
        <v>15</v>
      </c>
      <c r="C352" s="440"/>
      <c r="D352" s="441"/>
      <c r="E352" s="502"/>
      <c r="F352" s="503"/>
      <c r="G352" s="510" t="str">
        <f t="shared" si="10"/>
        <v/>
      </c>
      <c r="H352" s="505"/>
      <c r="I352" s="281"/>
      <c r="J352" s="262"/>
    </row>
    <row r="353" spans="2:10" ht="27" hidden="1" customHeight="1">
      <c r="B353" s="263">
        <v>16</v>
      </c>
      <c r="C353" s="440"/>
      <c r="D353" s="441"/>
      <c r="E353" s="502"/>
      <c r="F353" s="503"/>
      <c r="G353" s="510" t="str">
        <f t="shared" si="10"/>
        <v/>
      </c>
      <c r="H353" s="505"/>
      <c r="I353" s="281"/>
      <c r="J353" s="262"/>
    </row>
    <row r="354" spans="2:10" ht="27" hidden="1" customHeight="1">
      <c r="B354" s="263">
        <v>17</v>
      </c>
      <c r="C354" s="440"/>
      <c r="D354" s="441"/>
      <c r="E354" s="502"/>
      <c r="F354" s="503"/>
      <c r="G354" s="510" t="str">
        <f t="shared" si="10"/>
        <v/>
      </c>
      <c r="H354" s="505"/>
      <c r="I354" s="281"/>
      <c r="J354" s="262"/>
    </row>
    <row r="355" spans="2:10" ht="27" hidden="1" customHeight="1">
      <c r="B355" s="263">
        <v>18</v>
      </c>
      <c r="C355" s="440"/>
      <c r="D355" s="441"/>
      <c r="E355" s="502"/>
      <c r="F355" s="503"/>
      <c r="G355" s="510" t="str">
        <f t="shared" si="10"/>
        <v/>
      </c>
      <c r="H355" s="505"/>
      <c r="I355" s="281"/>
      <c r="J355" s="262"/>
    </row>
    <row r="356" spans="2:10" ht="27" hidden="1" customHeight="1">
      <c r="B356" s="263">
        <v>19</v>
      </c>
      <c r="C356" s="440"/>
      <c r="D356" s="441"/>
      <c r="E356" s="502"/>
      <c r="F356" s="503"/>
      <c r="G356" s="510" t="str">
        <f t="shared" si="10"/>
        <v/>
      </c>
      <c r="H356" s="505"/>
      <c r="I356" s="281"/>
      <c r="J356" s="262"/>
    </row>
    <row r="357" spans="2:10" ht="27" hidden="1" customHeight="1">
      <c r="B357" s="263">
        <v>20</v>
      </c>
      <c r="C357" s="440"/>
      <c r="D357" s="441"/>
      <c r="E357" s="502"/>
      <c r="F357" s="503"/>
      <c r="G357" s="510" t="str">
        <f t="shared" si="10"/>
        <v/>
      </c>
      <c r="H357" s="505"/>
      <c r="I357" s="281"/>
      <c r="J357" s="262"/>
    </row>
    <row r="358" spans="2:10" ht="27" hidden="1" customHeight="1">
      <c r="B358" s="448" t="s">
        <v>183</v>
      </c>
      <c r="C358" s="449"/>
      <c r="D358" s="449"/>
      <c r="E358" s="449"/>
      <c r="F358" s="449"/>
      <c r="G358" s="506">
        <f>SUM(G338:H357)</f>
        <v>0</v>
      </c>
      <c r="H358" s="507"/>
      <c r="I358" s="291">
        <f>SUM(I338:I357)</f>
        <v>0</v>
      </c>
      <c r="J358" s="263"/>
    </row>
    <row r="359" spans="2:10" ht="15" hidden="1" customHeight="1">
      <c r="F359" s="264"/>
      <c r="G359" s="264"/>
      <c r="H359" s="265"/>
      <c r="I359" s="265"/>
    </row>
    <row r="360" spans="2:10" ht="15" hidden="1" customHeight="1">
      <c r="B360" s="205" t="s">
        <v>167</v>
      </c>
      <c r="F360" s="264"/>
      <c r="G360" s="264"/>
    </row>
    <row r="361" spans="2:10" ht="15" hidden="1" customHeight="1">
      <c r="B361" s="205" t="s">
        <v>225</v>
      </c>
      <c r="E361" s="267"/>
      <c r="F361" s="264"/>
      <c r="G361" s="264"/>
    </row>
    <row r="362" spans="2:10" ht="15" hidden="1" customHeight="1">
      <c r="B362" s="205" t="s">
        <v>226</v>
      </c>
      <c r="E362" s="213"/>
      <c r="F362" s="264"/>
      <c r="G362" s="264"/>
    </row>
    <row r="363" spans="2:10" ht="15" hidden="1" customHeight="1">
      <c r="B363" s="278" t="s">
        <v>227</v>
      </c>
      <c r="E363" s="213"/>
      <c r="F363" s="264"/>
      <c r="G363" s="264"/>
    </row>
    <row r="364" spans="2:10" ht="15" hidden="1" customHeight="1">
      <c r="E364" s="213"/>
      <c r="F364" s="264"/>
      <c r="G364" s="264"/>
    </row>
    <row r="365" spans="2:10" ht="15" customHeight="1">
      <c r="E365" s="213"/>
      <c r="F365" s="264"/>
      <c r="G365" s="264"/>
    </row>
    <row r="366" spans="2:10" ht="15" customHeight="1">
      <c r="F366" s="264"/>
      <c r="G366" s="264"/>
    </row>
    <row r="367" spans="2:10">
      <c r="F367" s="264"/>
      <c r="G367" s="264"/>
    </row>
    <row r="368" spans="2:10">
      <c r="F368" s="264"/>
      <c r="G368" s="264"/>
    </row>
    <row r="369" spans="5:7">
      <c r="E369" s="267"/>
      <c r="F369" s="264"/>
      <c r="G369" s="264"/>
    </row>
    <row r="370" spans="5:7">
      <c r="E370" s="213"/>
      <c r="F370" s="264"/>
      <c r="G370" s="264"/>
    </row>
    <row r="371" spans="5:7">
      <c r="E371" s="213"/>
      <c r="F371" s="264"/>
      <c r="G371" s="264"/>
    </row>
    <row r="372" spans="5:7">
      <c r="E372" s="213"/>
      <c r="F372" s="264"/>
      <c r="G372" s="264"/>
    </row>
    <row r="373" spans="5:7">
      <c r="E373" s="267"/>
      <c r="F373" s="264"/>
      <c r="G373" s="264"/>
    </row>
    <row r="374" spans="5:7">
      <c r="E374" s="213"/>
      <c r="F374" s="264"/>
      <c r="G374" s="264"/>
    </row>
    <row r="375" spans="5:7">
      <c r="E375" s="213"/>
      <c r="F375" s="264"/>
      <c r="G375" s="264"/>
    </row>
    <row r="376" spans="5:7">
      <c r="E376" s="213"/>
      <c r="F376" s="264"/>
      <c r="G376" s="264"/>
    </row>
    <row r="377" spans="5:7">
      <c r="E377" s="213"/>
      <c r="F377" s="264"/>
      <c r="G377" s="264"/>
    </row>
    <row r="378" spans="5:7">
      <c r="E378" s="213"/>
      <c r="F378" s="264"/>
      <c r="G378" s="264"/>
    </row>
    <row r="379" spans="5:7">
      <c r="E379" s="213"/>
      <c r="F379" s="264"/>
      <c r="G379" s="264"/>
    </row>
    <row r="380" spans="5:7">
      <c r="E380" s="213"/>
      <c r="F380" s="264"/>
      <c r="G380" s="264"/>
    </row>
    <row r="381" spans="5:7">
      <c r="E381" s="213"/>
      <c r="F381" s="264"/>
      <c r="G381" s="264"/>
    </row>
    <row r="382" spans="5:7">
      <c r="E382" s="205"/>
      <c r="F382" s="205"/>
      <c r="G382" s="205"/>
    </row>
  </sheetData>
  <mergeCells count="791">
    <mergeCell ref="C357:D357"/>
    <mergeCell ref="E357:F357"/>
    <mergeCell ref="G357:H357"/>
    <mergeCell ref="B358:F358"/>
    <mergeCell ref="G358:H358"/>
    <mergeCell ref="C355:D355"/>
    <mergeCell ref="E355:F355"/>
    <mergeCell ref="G355:H355"/>
    <mergeCell ref="C356:D356"/>
    <mergeCell ref="E356:F356"/>
    <mergeCell ref="G356:H356"/>
    <mergeCell ref="C353:D353"/>
    <mergeCell ref="E353:F353"/>
    <mergeCell ref="G353:H353"/>
    <mergeCell ref="C354:D354"/>
    <mergeCell ref="E354:F354"/>
    <mergeCell ref="G354:H354"/>
    <mergeCell ref="C351:D351"/>
    <mergeCell ref="E351:F351"/>
    <mergeCell ref="G351:H351"/>
    <mergeCell ref="C352:D352"/>
    <mergeCell ref="E352:F352"/>
    <mergeCell ref="G352:H352"/>
    <mergeCell ref="C349:D349"/>
    <mergeCell ref="E349:F349"/>
    <mergeCell ref="G349:H349"/>
    <mergeCell ref="C350:D350"/>
    <mergeCell ref="E350:F350"/>
    <mergeCell ref="G350:H350"/>
    <mergeCell ref="C347:D347"/>
    <mergeCell ref="E347:F347"/>
    <mergeCell ref="G347:H347"/>
    <mergeCell ref="C348:D348"/>
    <mergeCell ref="E348:F348"/>
    <mergeCell ref="G348:H348"/>
    <mergeCell ref="C345:D345"/>
    <mergeCell ref="E345:F345"/>
    <mergeCell ref="G345:H345"/>
    <mergeCell ref="C346:D346"/>
    <mergeCell ref="E346:F346"/>
    <mergeCell ref="G346:H346"/>
    <mergeCell ref="C343:D343"/>
    <mergeCell ref="E343:F343"/>
    <mergeCell ref="G343:H343"/>
    <mergeCell ref="C344:D344"/>
    <mergeCell ref="E344:F344"/>
    <mergeCell ref="G344:H344"/>
    <mergeCell ref="C341:D341"/>
    <mergeCell ref="E341:F341"/>
    <mergeCell ref="G341:H341"/>
    <mergeCell ref="C342:D342"/>
    <mergeCell ref="E342:F342"/>
    <mergeCell ref="G342:H342"/>
    <mergeCell ref="C339:D339"/>
    <mergeCell ref="E339:F339"/>
    <mergeCell ref="G339:H339"/>
    <mergeCell ref="C340:D340"/>
    <mergeCell ref="E340:F340"/>
    <mergeCell ref="G340:H340"/>
    <mergeCell ref="B335:J335"/>
    <mergeCell ref="C337:D337"/>
    <mergeCell ref="E337:F337"/>
    <mergeCell ref="G337:H337"/>
    <mergeCell ref="C338:D338"/>
    <mergeCell ref="E338:F338"/>
    <mergeCell ref="G338:H338"/>
    <mergeCell ref="C327:D327"/>
    <mergeCell ref="E327:F327"/>
    <mergeCell ref="G327:H327"/>
    <mergeCell ref="B328:F328"/>
    <mergeCell ref="G328:H328"/>
    <mergeCell ref="C325:D325"/>
    <mergeCell ref="E325:F325"/>
    <mergeCell ref="G325:H325"/>
    <mergeCell ref="C326:D326"/>
    <mergeCell ref="E326:F326"/>
    <mergeCell ref="G326:H326"/>
    <mergeCell ref="C323:D323"/>
    <mergeCell ref="E323:F323"/>
    <mergeCell ref="G323:H323"/>
    <mergeCell ref="C324:D324"/>
    <mergeCell ref="E324:F324"/>
    <mergeCell ref="G324:H324"/>
    <mergeCell ref="C321:D321"/>
    <mergeCell ref="E321:F321"/>
    <mergeCell ref="G321:H321"/>
    <mergeCell ref="C322:D322"/>
    <mergeCell ref="E322:F322"/>
    <mergeCell ref="G322:H322"/>
    <mergeCell ref="C319:D319"/>
    <mergeCell ref="E319:F319"/>
    <mergeCell ref="G319:H319"/>
    <mergeCell ref="C320:D320"/>
    <mergeCell ref="E320:F320"/>
    <mergeCell ref="G320:H320"/>
    <mergeCell ref="C317:D317"/>
    <mergeCell ref="E317:F317"/>
    <mergeCell ref="G317:H317"/>
    <mergeCell ref="C318:D318"/>
    <mergeCell ref="E318:F318"/>
    <mergeCell ref="G318:H318"/>
    <mergeCell ref="C315:D315"/>
    <mergeCell ref="E315:F315"/>
    <mergeCell ref="G315:H315"/>
    <mergeCell ref="C316:D316"/>
    <mergeCell ref="E316:F316"/>
    <mergeCell ref="G316:H316"/>
    <mergeCell ref="C313:D313"/>
    <mergeCell ref="E313:F313"/>
    <mergeCell ref="G313:H313"/>
    <mergeCell ref="C314:D314"/>
    <mergeCell ref="E314:F314"/>
    <mergeCell ref="G314:H314"/>
    <mergeCell ref="C311:D311"/>
    <mergeCell ref="E311:F311"/>
    <mergeCell ref="G311:H311"/>
    <mergeCell ref="C312:D312"/>
    <mergeCell ref="E312:F312"/>
    <mergeCell ref="G312:H312"/>
    <mergeCell ref="C309:D309"/>
    <mergeCell ref="E309:F309"/>
    <mergeCell ref="G309:H309"/>
    <mergeCell ref="C310:D310"/>
    <mergeCell ref="E310:F310"/>
    <mergeCell ref="G310:H310"/>
    <mergeCell ref="B305:J305"/>
    <mergeCell ref="C307:D307"/>
    <mergeCell ref="E307:F307"/>
    <mergeCell ref="G307:H307"/>
    <mergeCell ref="C308:D308"/>
    <mergeCell ref="E308:F308"/>
    <mergeCell ref="G308:H308"/>
    <mergeCell ref="C297:D297"/>
    <mergeCell ref="E297:F297"/>
    <mergeCell ref="G297:H297"/>
    <mergeCell ref="B298:F298"/>
    <mergeCell ref="G298:H298"/>
    <mergeCell ref="C295:D295"/>
    <mergeCell ref="E295:F295"/>
    <mergeCell ref="G295:H295"/>
    <mergeCell ref="C296:D296"/>
    <mergeCell ref="E296:F296"/>
    <mergeCell ref="G296:H296"/>
    <mergeCell ref="C293:D293"/>
    <mergeCell ref="E293:F293"/>
    <mergeCell ref="G293:H293"/>
    <mergeCell ref="C294:D294"/>
    <mergeCell ref="E294:F294"/>
    <mergeCell ref="G294:H294"/>
    <mergeCell ref="C291:D291"/>
    <mergeCell ref="E291:F291"/>
    <mergeCell ref="G291:H291"/>
    <mergeCell ref="C292:D292"/>
    <mergeCell ref="E292:F292"/>
    <mergeCell ref="G292:H292"/>
    <mergeCell ref="C289:D289"/>
    <mergeCell ref="E289:F289"/>
    <mergeCell ref="G289:H289"/>
    <mergeCell ref="C290:D290"/>
    <mergeCell ref="E290:F290"/>
    <mergeCell ref="G290:H290"/>
    <mergeCell ref="C287:D287"/>
    <mergeCell ref="E287:F287"/>
    <mergeCell ref="G287:H287"/>
    <mergeCell ref="C288:D288"/>
    <mergeCell ref="E288:F288"/>
    <mergeCell ref="G288:H288"/>
    <mergeCell ref="C285:D285"/>
    <mergeCell ref="E285:F285"/>
    <mergeCell ref="G285:H285"/>
    <mergeCell ref="C286:D286"/>
    <mergeCell ref="E286:F286"/>
    <mergeCell ref="G286:H286"/>
    <mergeCell ref="C283:D283"/>
    <mergeCell ref="E283:F283"/>
    <mergeCell ref="G283:H283"/>
    <mergeCell ref="C284:D284"/>
    <mergeCell ref="E284:F284"/>
    <mergeCell ref="G284:H284"/>
    <mergeCell ref="C281:D281"/>
    <mergeCell ref="E281:F281"/>
    <mergeCell ref="G281:H281"/>
    <mergeCell ref="C282:D282"/>
    <mergeCell ref="E282:F282"/>
    <mergeCell ref="G282:H282"/>
    <mergeCell ref="C279:D279"/>
    <mergeCell ref="E279:F279"/>
    <mergeCell ref="G279:H279"/>
    <mergeCell ref="C280:D280"/>
    <mergeCell ref="E280:F280"/>
    <mergeCell ref="G280:H280"/>
    <mergeCell ref="B275:J275"/>
    <mergeCell ref="C277:D277"/>
    <mergeCell ref="E277:F277"/>
    <mergeCell ref="G277:H277"/>
    <mergeCell ref="C278:D278"/>
    <mergeCell ref="E278:F278"/>
    <mergeCell ref="G278:H278"/>
    <mergeCell ref="C267:D267"/>
    <mergeCell ref="E267:F267"/>
    <mergeCell ref="G267:H267"/>
    <mergeCell ref="B268:F268"/>
    <mergeCell ref="G268:H268"/>
    <mergeCell ref="C265:D265"/>
    <mergeCell ref="E265:F265"/>
    <mergeCell ref="G265:H265"/>
    <mergeCell ref="C266:D266"/>
    <mergeCell ref="E266:F266"/>
    <mergeCell ref="G266:H266"/>
    <mergeCell ref="C263:D263"/>
    <mergeCell ref="E263:F263"/>
    <mergeCell ref="G263:H263"/>
    <mergeCell ref="C264:D264"/>
    <mergeCell ref="E264:F264"/>
    <mergeCell ref="G264:H264"/>
    <mergeCell ref="C261:D261"/>
    <mergeCell ref="E261:F261"/>
    <mergeCell ref="G261:H261"/>
    <mergeCell ref="C262:D262"/>
    <mergeCell ref="E262:F262"/>
    <mergeCell ref="G262:H262"/>
    <mergeCell ref="C259:D259"/>
    <mergeCell ref="E259:F259"/>
    <mergeCell ref="G259:H259"/>
    <mergeCell ref="C260:D260"/>
    <mergeCell ref="E260:F260"/>
    <mergeCell ref="G260:H260"/>
    <mergeCell ref="C257:D257"/>
    <mergeCell ref="E257:F257"/>
    <mergeCell ref="G257:H257"/>
    <mergeCell ref="C258:D258"/>
    <mergeCell ref="E258:F258"/>
    <mergeCell ref="G258:H258"/>
    <mergeCell ref="C255:D255"/>
    <mergeCell ref="E255:F255"/>
    <mergeCell ref="G255:H255"/>
    <mergeCell ref="C256:D256"/>
    <mergeCell ref="E256:F256"/>
    <mergeCell ref="G256:H256"/>
    <mergeCell ref="C253:D253"/>
    <mergeCell ref="E253:F253"/>
    <mergeCell ref="G253:H253"/>
    <mergeCell ref="C254:D254"/>
    <mergeCell ref="E254:F254"/>
    <mergeCell ref="G254:H254"/>
    <mergeCell ref="C251:D251"/>
    <mergeCell ref="E251:F251"/>
    <mergeCell ref="G251:H251"/>
    <mergeCell ref="C252:D252"/>
    <mergeCell ref="E252:F252"/>
    <mergeCell ref="G252:H252"/>
    <mergeCell ref="C249:D249"/>
    <mergeCell ref="E249:F249"/>
    <mergeCell ref="G249:H249"/>
    <mergeCell ref="C250:D250"/>
    <mergeCell ref="E250:F250"/>
    <mergeCell ref="G250:H250"/>
    <mergeCell ref="B245:J245"/>
    <mergeCell ref="C247:D247"/>
    <mergeCell ref="E247:F247"/>
    <mergeCell ref="G247:H247"/>
    <mergeCell ref="C248:D248"/>
    <mergeCell ref="E248:F248"/>
    <mergeCell ref="G248:H248"/>
    <mergeCell ref="C237:D237"/>
    <mergeCell ref="E237:F237"/>
    <mergeCell ref="G237:H237"/>
    <mergeCell ref="B238:F238"/>
    <mergeCell ref="G238:H238"/>
    <mergeCell ref="C235:D235"/>
    <mergeCell ref="E235:F235"/>
    <mergeCell ref="G235:H235"/>
    <mergeCell ref="C236:D236"/>
    <mergeCell ref="E236:F236"/>
    <mergeCell ref="G236:H236"/>
    <mergeCell ref="C233:D233"/>
    <mergeCell ref="E233:F233"/>
    <mergeCell ref="G233:H233"/>
    <mergeCell ref="C234:D234"/>
    <mergeCell ref="E234:F234"/>
    <mergeCell ref="G234:H234"/>
    <mergeCell ref="C231:D231"/>
    <mergeCell ref="E231:F231"/>
    <mergeCell ref="G231:H231"/>
    <mergeCell ref="C232:D232"/>
    <mergeCell ref="E232:F232"/>
    <mergeCell ref="G232:H232"/>
    <mergeCell ref="C229:D229"/>
    <mergeCell ref="E229:F229"/>
    <mergeCell ref="G229:H229"/>
    <mergeCell ref="C230:D230"/>
    <mergeCell ref="E230:F230"/>
    <mergeCell ref="G230:H230"/>
    <mergeCell ref="C227:D227"/>
    <mergeCell ref="E227:F227"/>
    <mergeCell ref="G227:H227"/>
    <mergeCell ref="C228:D228"/>
    <mergeCell ref="E228:F228"/>
    <mergeCell ref="G228:H228"/>
    <mergeCell ref="C225:D225"/>
    <mergeCell ref="E225:F225"/>
    <mergeCell ref="G225:H225"/>
    <mergeCell ref="C226:D226"/>
    <mergeCell ref="E226:F226"/>
    <mergeCell ref="G226:H226"/>
    <mergeCell ref="C223:D223"/>
    <mergeCell ref="E223:F223"/>
    <mergeCell ref="G223:H223"/>
    <mergeCell ref="C224:D224"/>
    <mergeCell ref="E224:F224"/>
    <mergeCell ref="G224:H224"/>
    <mergeCell ref="C221:D221"/>
    <mergeCell ref="E221:F221"/>
    <mergeCell ref="G221:H221"/>
    <mergeCell ref="C222:D222"/>
    <mergeCell ref="E222:F222"/>
    <mergeCell ref="G222:H222"/>
    <mergeCell ref="C219:D219"/>
    <mergeCell ref="E219:F219"/>
    <mergeCell ref="G219:H219"/>
    <mergeCell ref="C220:D220"/>
    <mergeCell ref="E220:F220"/>
    <mergeCell ref="G220:H220"/>
    <mergeCell ref="B215:J215"/>
    <mergeCell ref="C217:D217"/>
    <mergeCell ref="E217:F217"/>
    <mergeCell ref="G217:H217"/>
    <mergeCell ref="C218:D218"/>
    <mergeCell ref="E218:F218"/>
    <mergeCell ref="G218:H218"/>
    <mergeCell ref="C207:D207"/>
    <mergeCell ref="E207:F207"/>
    <mergeCell ref="G207:H207"/>
    <mergeCell ref="B208:F208"/>
    <mergeCell ref="G208:H208"/>
    <mergeCell ref="C205:D205"/>
    <mergeCell ref="E205:F205"/>
    <mergeCell ref="G205:H205"/>
    <mergeCell ref="C206:D206"/>
    <mergeCell ref="E206:F206"/>
    <mergeCell ref="G206:H206"/>
    <mergeCell ref="C203:D203"/>
    <mergeCell ref="E203:F203"/>
    <mergeCell ref="G203:H203"/>
    <mergeCell ref="C204:D204"/>
    <mergeCell ref="E204:F204"/>
    <mergeCell ref="G204:H204"/>
    <mergeCell ref="C201:D201"/>
    <mergeCell ref="E201:F201"/>
    <mergeCell ref="G201:H201"/>
    <mergeCell ref="C202:D202"/>
    <mergeCell ref="E202:F202"/>
    <mergeCell ref="G202:H202"/>
    <mergeCell ref="C199:D199"/>
    <mergeCell ref="E199:F199"/>
    <mergeCell ref="G199:H199"/>
    <mergeCell ref="C200:D200"/>
    <mergeCell ref="E200:F200"/>
    <mergeCell ref="G200:H200"/>
    <mergeCell ref="C197:D197"/>
    <mergeCell ref="E197:F197"/>
    <mergeCell ref="G197:H197"/>
    <mergeCell ref="C198:D198"/>
    <mergeCell ref="E198:F198"/>
    <mergeCell ref="G198:H198"/>
    <mergeCell ref="C195:D195"/>
    <mergeCell ref="E195:F195"/>
    <mergeCell ref="G195:H195"/>
    <mergeCell ref="C196:D196"/>
    <mergeCell ref="E196:F196"/>
    <mergeCell ref="G196:H196"/>
    <mergeCell ref="C193:D193"/>
    <mergeCell ref="E193:F193"/>
    <mergeCell ref="G193:H193"/>
    <mergeCell ref="C194:D194"/>
    <mergeCell ref="E194:F194"/>
    <mergeCell ref="G194:H194"/>
    <mergeCell ref="C191:D191"/>
    <mergeCell ref="E191:F191"/>
    <mergeCell ref="G191:H191"/>
    <mergeCell ref="C192:D192"/>
    <mergeCell ref="E192:F192"/>
    <mergeCell ref="G192:H192"/>
    <mergeCell ref="C189:D189"/>
    <mergeCell ref="E189:F189"/>
    <mergeCell ref="G189:H189"/>
    <mergeCell ref="C190:D190"/>
    <mergeCell ref="E190:F190"/>
    <mergeCell ref="G190:H190"/>
    <mergeCell ref="B185:J185"/>
    <mergeCell ref="C187:D187"/>
    <mergeCell ref="E187:F187"/>
    <mergeCell ref="G187:H187"/>
    <mergeCell ref="C188:D188"/>
    <mergeCell ref="E188:F188"/>
    <mergeCell ref="G188:H188"/>
    <mergeCell ref="C177:D177"/>
    <mergeCell ref="E177:F177"/>
    <mergeCell ref="G177:H177"/>
    <mergeCell ref="B178:F178"/>
    <mergeCell ref="G178:H178"/>
    <mergeCell ref="C175:D175"/>
    <mergeCell ref="E175:F175"/>
    <mergeCell ref="G175:H175"/>
    <mergeCell ref="C176:D176"/>
    <mergeCell ref="E176:F176"/>
    <mergeCell ref="G176:H176"/>
    <mergeCell ref="C173:D173"/>
    <mergeCell ref="E173:F173"/>
    <mergeCell ref="G173:H173"/>
    <mergeCell ref="C174:D174"/>
    <mergeCell ref="E174:F174"/>
    <mergeCell ref="G174:H174"/>
    <mergeCell ref="C171:D171"/>
    <mergeCell ref="E171:F171"/>
    <mergeCell ref="G171:H171"/>
    <mergeCell ref="C172:D172"/>
    <mergeCell ref="E172:F172"/>
    <mergeCell ref="G172:H172"/>
    <mergeCell ref="C169:D169"/>
    <mergeCell ref="E169:F169"/>
    <mergeCell ref="G169:H169"/>
    <mergeCell ref="C170:D170"/>
    <mergeCell ref="E170:F170"/>
    <mergeCell ref="G170:H170"/>
    <mergeCell ref="C167:D167"/>
    <mergeCell ref="E167:F167"/>
    <mergeCell ref="G167:H167"/>
    <mergeCell ref="C168:D168"/>
    <mergeCell ref="E168:F168"/>
    <mergeCell ref="G168:H168"/>
    <mergeCell ref="C165:D165"/>
    <mergeCell ref="E165:F165"/>
    <mergeCell ref="G165:H165"/>
    <mergeCell ref="C166:D166"/>
    <mergeCell ref="E166:F166"/>
    <mergeCell ref="G166:H166"/>
    <mergeCell ref="C163:D163"/>
    <mergeCell ref="E163:F163"/>
    <mergeCell ref="G163:H163"/>
    <mergeCell ref="C164:D164"/>
    <mergeCell ref="E164:F164"/>
    <mergeCell ref="G164:H164"/>
    <mergeCell ref="C161:D161"/>
    <mergeCell ref="E161:F161"/>
    <mergeCell ref="G161:H161"/>
    <mergeCell ref="C162:D162"/>
    <mergeCell ref="E162:F162"/>
    <mergeCell ref="G162:H162"/>
    <mergeCell ref="C159:D159"/>
    <mergeCell ref="E159:F159"/>
    <mergeCell ref="G159:H159"/>
    <mergeCell ref="C160:D160"/>
    <mergeCell ref="E160:F160"/>
    <mergeCell ref="G160:H160"/>
    <mergeCell ref="B155:J155"/>
    <mergeCell ref="C157:D157"/>
    <mergeCell ref="E157:F157"/>
    <mergeCell ref="G157:H157"/>
    <mergeCell ref="C158:D158"/>
    <mergeCell ref="E158:F158"/>
    <mergeCell ref="G158:H158"/>
    <mergeCell ref="C147:D147"/>
    <mergeCell ref="E147:F147"/>
    <mergeCell ref="G147:H147"/>
    <mergeCell ref="B148:F148"/>
    <mergeCell ref="G148:H148"/>
    <mergeCell ref="C145:D145"/>
    <mergeCell ref="E145:F145"/>
    <mergeCell ref="G145:H145"/>
    <mergeCell ref="C146:D146"/>
    <mergeCell ref="E146:F146"/>
    <mergeCell ref="G146:H146"/>
    <mergeCell ref="C143:D143"/>
    <mergeCell ref="E143:F143"/>
    <mergeCell ref="G143:H143"/>
    <mergeCell ref="C144:D144"/>
    <mergeCell ref="E144:F144"/>
    <mergeCell ref="G144:H144"/>
    <mergeCell ref="C141:D141"/>
    <mergeCell ref="E141:F141"/>
    <mergeCell ref="G141:H141"/>
    <mergeCell ref="C142:D142"/>
    <mergeCell ref="E142:F142"/>
    <mergeCell ref="G142:H142"/>
    <mergeCell ref="C139:D139"/>
    <mergeCell ref="E139:F139"/>
    <mergeCell ref="G139:H139"/>
    <mergeCell ref="C140:D140"/>
    <mergeCell ref="E140:F140"/>
    <mergeCell ref="G140:H140"/>
    <mergeCell ref="C137:D137"/>
    <mergeCell ref="E137:F137"/>
    <mergeCell ref="G137:H137"/>
    <mergeCell ref="C138:D138"/>
    <mergeCell ref="E138:F138"/>
    <mergeCell ref="G138:H138"/>
    <mergeCell ref="C135:D135"/>
    <mergeCell ref="E135:F135"/>
    <mergeCell ref="G135:H135"/>
    <mergeCell ref="C136:D136"/>
    <mergeCell ref="E136:F136"/>
    <mergeCell ref="G136:H136"/>
    <mergeCell ref="C133:D133"/>
    <mergeCell ref="E133:F133"/>
    <mergeCell ref="G133:H133"/>
    <mergeCell ref="C134:D134"/>
    <mergeCell ref="E134:F134"/>
    <mergeCell ref="G134:H134"/>
    <mergeCell ref="C131:D131"/>
    <mergeCell ref="E131:F131"/>
    <mergeCell ref="G131:H131"/>
    <mergeCell ref="C132:D132"/>
    <mergeCell ref="E132:F132"/>
    <mergeCell ref="G132:H132"/>
    <mergeCell ref="C129:D129"/>
    <mergeCell ref="E129:F129"/>
    <mergeCell ref="G129:H129"/>
    <mergeCell ref="C130:D130"/>
    <mergeCell ref="E130:F130"/>
    <mergeCell ref="G130:H130"/>
    <mergeCell ref="B125:J125"/>
    <mergeCell ref="C127:D127"/>
    <mergeCell ref="E127:F127"/>
    <mergeCell ref="G127:H127"/>
    <mergeCell ref="C128:D128"/>
    <mergeCell ref="E128:F128"/>
    <mergeCell ref="G128:H128"/>
    <mergeCell ref="C117:D117"/>
    <mergeCell ref="E117:F117"/>
    <mergeCell ref="G117:H117"/>
    <mergeCell ref="B118:F118"/>
    <mergeCell ref="G118:H118"/>
    <mergeCell ref="C115:D115"/>
    <mergeCell ref="E115:F115"/>
    <mergeCell ref="G115:H115"/>
    <mergeCell ref="C116:D116"/>
    <mergeCell ref="E116:F116"/>
    <mergeCell ref="G116:H116"/>
    <mergeCell ref="C113:D113"/>
    <mergeCell ref="E113:F113"/>
    <mergeCell ref="G113:H113"/>
    <mergeCell ref="C114:D114"/>
    <mergeCell ref="E114:F114"/>
    <mergeCell ref="G114:H114"/>
    <mergeCell ref="C111:D111"/>
    <mergeCell ref="E111:F111"/>
    <mergeCell ref="G111:H111"/>
    <mergeCell ref="C112:D112"/>
    <mergeCell ref="E112:F112"/>
    <mergeCell ref="G112:H112"/>
    <mergeCell ref="C109:D109"/>
    <mergeCell ref="E109:F109"/>
    <mergeCell ref="G109:H109"/>
    <mergeCell ref="C110:D110"/>
    <mergeCell ref="E110:F110"/>
    <mergeCell ref="G110:H110"/>
    <mergeCell ref="C107:D107"/>
    <mergeCell ref="E107:F107"/>
    <mergeCell ref="G107:H107"/>
    <mergeCell ref="C108:D108"/>
    <mergeCell ref="E108:F108"/>
    <mergeCell ref="G108:H108"/>
    <mergeCell ref="C105:D105"/>
    <mergeCell ref="E105:F105"/>
    <mergeCell ref="G105:H105"/>
    <mergeCell ref="C106:D106"/>
    <mergeCell ref="E106:F106"/>
    <mergeCell ref="G106:H106"/>
    <mergeCell ref="C103:D103"/>
    <mergeCell ref="E103:F103"/>
    <mergeCell ref="G103:H103"/>
    <mergeCell ref="C104:D104"/>
    <mergeCell ref="E104:F104"/>
    <mergeCell ref="G104:H104"/>
    <mergeCell ref="C101:D101"/>
    <mergeCell ref="E101:F101"/>
    <mergeCell ref="G101:H101"/>
    <mergeCell ref="C102:D102"/>
    <mergeCell ref="E102:F102"/>
    <mergeCell ref="G102:H102"/>
    <mergeCell ref="C99:D99"/>
    <mergeCell ref="E99:F99"/>
    <mergeCell ref="G99:H99"/>
    <mergeCell ref="C100:D100"/>
    <mergeCell ref="E100:F100"/>
    <mergeCell ref="G100:H100"/>
    <mergeCell ref="B95:J95"/>
    <mergeCell ref="C97:D97"/>
    <mergeCell ref="E97:F97"/>
    <mergeCell ref="G97:H97"/>
    <mergeCell ref="C98:D98"/>
    <mergeCell ref="E98:F98"/>
    <mergeCell ref="G98:H98"/>
    <mergeCell ref="C87:D87"/>
    <mergeCell ref="E87:F87"/>
    <mergeCell ref="G87:H87"/>
    <mergeCell ref="B88:F88"/>
    <mergeCell ref="G88:H88"/>
    <mergeCell ref="C85:D85"/>
    <mergeCell ref="E85:F85"/>
    <mergeCell ref="G85:H85"/>
    <mergeCell ref="C86:D86"/>
    <mergeCell ref="E86:F86"/>
    <mergeCell ref="G86:H86"/>
    <mergeCell ref="C83:D83"/>
    <mergeCell ref="E83:F83"/>
    <mergeCell ref="G83:H83"/>
    <mergeCell ref="C84:D84"/>
    <mergeCell ref="E84:F84"/>
    <mergeCell ref="G84:H84"/>
    <mergeCell ref="C81:D81"/>
    <mergeCell ref="E81:F81"/>
    <mergeCell ref="G81:H81"/>
    <mergeCell ref="C82:D82"/>
    <mergeCell ref="E82:F82"/>
    <mergeCell ref="G82:H82"/>
    <mergeCell ref="C79:D79"/>
    <mergeCell ref="E79:F79"/>
    <mergeCell ref="G79:H79"/>
    <mergeCell ref="C80:D80"/>
    <mergeCell ref="E80:F80"/>
    <mergeCell ref="G80:H80"/>
    <mergeCell ref="C77:D77"/>
    <mergeCell ref="E77:F77"/>
    <mergeCell ref="G77:H77"/>
    <mergeCell ref="C78:D78"/>
    <mergeCell ref="E78:F78"/>
    <mergeCell ref="G78:H78"/>
    <mergeCell ref="C75:D75"/>
    <mergeCell ref="E75:F75"/>
    <mergeCell ref="G75:H75"/>
    <mergeCell ref="C76:D76"/>
    <mergeCell ref="E76:F76"/>
    <mergeCell ref="G76:H76"/>
    <mergeCell ref="C73:D73"/>
    <mergeCell ref="E73:F73"/>
    <mergeCell ref="G73:H73"/>
    <mergeCell ref="C74:D74"/>
    <mergeCell ref="E74:F74"/>
    <mergeCell ref="G74:H74"/>
    <mergeCell ref="C71:D71"/>
    <mergeCell ref="E71:F71"/>
    <mergeCell ref="G71:H71"/>
    <mergeCell ref="C72:D72"/>
    <mergeCell ref="E72:F72"/>
    <mergeCell ref="G72:H72"/>
    <mergeCell ref="C69:D69"/>
    <mergeCell ref="E69:F69"/>
    <mergeCell ref="G69:H69"/>
    <mergeCell ref="C70:D70"/>
    <mergeCell ref="E70:F70"/>
    <mergeCell ref="G70:H70"/>
    <mergeCell ref="B65:J65"/>
    <mergeCell ref="C67:D67"/>
    <mergeCell ref="E67:F67"/>
    <mergeCell ref="G67:H67"/>
    <mergeCell ref="C68:D68"/>
    <mergeCell ref="E68:F68"/>
    <mergeCell ref="G68:H68"/>
    <mergeCell ref="C57:D57"/>
    <mergeCell ref="E57:F57"/>
    <mergeCell ref="G57:H57"/>
    <mergeCell ref="B58:F58"/>
    <mergeCell ref="G58:H58"/>
    <mergeCell ref="C55:D55"/>
    <mergeCell ref="E55:F55"/>
    <mergeCell ref="G55:H55"/>
    <mergeCell ref="C56:D56"/>
    <mergeCell ref="E56:F56"/>
    <mergeCell ref="G56:H56"/>
    <mergeCell ref="C53:D53"/>
    <mergeCell ref="E53:F53"/>
    <mergeCell ref="G53:H53"/>
    <mergeCell ref="C54:D54"/>
    <mergeCell ref="E54:F54"/>
    <mergeCell ref="G54:H54"/>
    <mergeCell ref="C51:D51"/>
    <mergeCell ref="E51:F51"/>
    <mergeCell ref="G51:H51"/>
    <mergeCell ref="C52:D52"/>
    <mergeCell ref="E52:F52"/>
    <mergeCell ref="G52:H52"/>
    <mergeCell ref="C49:D49"/>
    <mergeCell ref="E49:F49"/>
    <mergeCell ref="G49:H49"/>
    <mergeCell ref="C50:D50"/>
    <mergeCell ref="E50:F50"/>
    <mergeCell ref="G50:H50"/>
    <mergeCell ref="C47:D47"/>
    <mergeCell ref="E47:F47"/>
    <mergeCell ref="G47:H47"/>
    <mergeCell ref="C48:D48"/>
    <mergeCell ref="E48:F48"/>
    <mergeCell ref="G48:H48"/>
    <mergeCell ref="C45:D45"/>
    <mergeCell ref="E45:F45"/>
    <mergeCell ref="G45:H45"/>
    <mergeCell ref="C46:D46"/>
    <mergeCell ref="E46:F46"/>
    <mergeCell ref="G46:H46"/>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5:J35"/>
    <mergeCell ref="C37:D37"/>
    <mergeCell ref="E37:F37"/>
    <mergeCell ref="G37:H37"/>
    <mergeCell ref="C38:D38"/>
    <mergeCell ref="E38:F38"/>
    <mergeCell ref="G38:H38"/>
    <mergeCell ref="C27:D27"/>
    <mergeCell ref="E27:F27"/>
    <mergeCell ref="G27:H27"/>
    <mergeCell ref="B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 ref="C4:J4"/>
    <mergeCell ref="C5:J5"/>
    <mergeCell ref="B6:J6"/>
    <mergeCell ref="C8:D8"/>
    <mergeCell ref="E8:F8"/>
    <mergeCell ref="G8:H8"/>
  </mergeCells>
  <phoneticPr fontId="4"/>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Normal="100" zoomScaleSheetLayoutView="100" workbookViewId="0">
      <selection activeCell="AE10" sqref="AE10"/>
    </sheetView>
  </sheetViews>
  <sheetFormatPr defaultColWidth="8.08203125" defaultRowHeight="15"/>
  <cols>
    <col min="1" max="1" width="7.83203125" style="80" bestFit="1" customWidth="1"/>
    <col min="2" max="2" width="9.6640625" style="80" customWidth="1"/>
    <col min="3" max="3" width="10.9140625" style="80" customWidth="1"/>
    <col min="4" max="15" width="7.33203125" style="80" customWidth="1"/>
    <col min="16" max="16" width="10.5" style="80" bestFit="1" customWidth="1"/>
    <col min="17" max="256" width="8.08203125" style="80"/>
    <col min="257" max="257" width="7.83203125" style="80" bestFit="1" customWidth="1"/>
    <col min="258" max="258" width="9.6640625" style="80" customWidth="1"/>
    <col min="259" max="259" width="10.9140625" style="80" customWidth="1"/>
    <col min="260" max="271" width="7.33203125" style="80" customWidth="1"/>
    <col min="272" max="272" width="10.5" style="80" bestFit="1" customWidth="1"/>
    <col min="273" max="512" width="8.08203125" style="80"/>
    <col min="513" max="513" width="7.83203125" style="80" bestFit="1" customWidth="1"/>
    <col min="514" max="514" width="9.6640625" style="80" customWidth="1"/>
    <col min="515" max="515" width="10.9140625" style="80" customWidth="1"/>
    <col min="516" max="527" width="7.33203125" style="80" customWidth="1"/>
    <col min="528" max="528" width="10.5" style="80" bestFit="1" customWidth="1"/>
    <col min="529" max="768" width="8.08203125" style="80"/>
    <col min="769" max="769" width="7.83203125" style="80" bestFit="1" customWidth="1"/>
    <col min="770" max="770" width="9.6640625" style="80" customWidth="1"/>
    <col min="771" max="771" width="10.9140625" style="80" customWidth="1"/>
    <col min="772" max="783" width="7.33203125" style="80" customWidth="1"/>
    <col min="784" max="784" width="10.5" style="80" bestFit="1" customWidth="1"/>
    <col min="785" max="1024" width="8.08203125" style="80"/>
    <col min="1025" max="1025" width="7.83203125" style="80" bestFit="1" customWidth="1"/>
    <col min="1026" max="1026" width="9.6640625" style="80" customWidth="1"/>
    <col min="1027" max="1027" width="10.9140625" style="80" customWidth="1"/>
    <col min="1028" max="1039" width="7.33203125" style="80" customWidth="1"/>
    <col min="1040" max="1040" width="10.5" style="80" bestFit="1" customWidth="1"/>
    <col min="1041" max="1280" width="8.08203125" style="80"/>
    <col min="1281" max="1281" width="7.83203125" style="80" bestFit="1" customWidth="1"/>
    <col min="1282" max="1282" width="9.6640625" style="80" customWidth="1"/>
    <col min="1283" max="1283" width="10.9140625" style="80" customWidth="1"/>
    <col min="1284" max="1295" width="7.33203125" style="80" customWidth="1"/>
    <col min="1296" max="1296" width="10.5" style="80" bestFit="1" customWidth="1"/>
    <col min="1297" max="1536" width="8.08203125" style="80"/>
    <col min="1537" max="1537" width="7.83203125" style="80" bestFit="1" customWidth="1"/>
    <col min="1538" max="1538" width="9.6640625" style="80" customWidth="1"/>
    <col min="1539" max="1539" width="10.9140625" style="80" customWidth="1"/>
    <col min="1540" max="1551" width="7.33203125" style="80" customWidth="1"/>
    <col min="1552" max="1552" width="10.5" style="80" bestFit="1" customWidth="1"/>
    <col min="1553" max="1792" width="8.08203125" style="80"/>
    <col min="1793" max="1793" width="7.83203125" style="80" bestFit="1" customWidth="1"/>
    <col min="1794" max="1794" width="9.6640625" style="80" customWidth="1"/>
    <col min="1795" max="1795" width="10.9140625" style="80" customWidth="1"/>
    <col min="1796" max="1807" width="7.33203125" style="80" customWidth="1"/>
    <col min="1808" max="1808" width="10.5" style="80" bestFit="1" customWidth="1"/>
    <col min="1809" max="2048" width="8.08203125" style="80"/>
    <col min="2049" max="2049" width="7.83203125" style="80" bestFit="1" customWidth="1"/>
    <col min="2050" max="2050" width="9.6640625" style="80" customWidth="1"/>
    <col min="2051" max="2051" width="10.9140625" style="80" customWidth="1"/>
    <col min="2052" max="2063" width="7.33203125" style="80" customWidth="1"/>
    <col min="2064" max="2064" width="10.5" style="80" bestFit="1" customWidth="1"/>
    <col min="2065" max="2304" width="8.08203125" style="80"/>
    <col min="2305" max="2305" width="7.83203125" style="80" bestFit="1" customWidth="1"/>
    <col min="2306" max="2306" width="9.6640625" style="80" customWidth="1"/>
    <col min="2307" max="2307" width="10.9140625" style="80" customWidth="1"/>
    <col min="2308" max="2319" width="7.33203125" style="80" customWidth="1"/>
    <col min="2320" max="2320" width="10.5" style="80" bestFit="1" customWidth="1"/>
    <col min="2321" max="2560" width="8.08203125" style="80"/>
    <col min="2561" max="2561" width="7.83203125" style="80" bestFit="1" customWidth="1"/>
    <col min="2562" max="2562" width="9.6640625" style="80" customWidth="1"/>
    <col min="2563" max="2563" width="10.9140625" style="80" customWidth="1"/>
    <col min="2564" max="2575" width="7.33203125" style="80" customWidth="1"/>
    <col min="2576" max="2576" width="10.5" style="80" bestFit="1" customWidth="1"/>
    <col min="2577" max="2816" width="8.08203125" style="80"/>
    <col min="2817" max="2817" width="7.83203125" style="80" bestFit="1" customWidth="1"/>
    <col min="2818" max="2818" width="9.6640625" style="80" customWidth="1"/>
    <col min="2819" max="2819" width="10.9140625" style="80" customWidth="1"/>
    <col min="2820" max="2831" width="7.33203125" style="80" customWidth="1"/>
    <col min="2832" max="2832" width="10.5" style="80" bestFit="1" customWidth="1"/>
    <col min="2833" max="3072" width="8.08203125" style="80"/>
    <col min="3073" max="3073" width="7.83203125" style="80" bestFit="1" customWidth="1"/>
    <col min="3074" max="3074" width="9.6640625" style="80" customWidth="1"/>
    <col min="3075" max="3075" width="10.9140625" style="80" customWidth="1"/>
    <col min="3076" max="3087" width="7.33203125" style="80" customWidth="1"/>
    <col min="3088" max="3088" width="10.5" style="80" bestFit="1" customWidth="1"/>
    <col min="3089" max="3328" width="8.08203125" style="80"/>
    <col min="3329" max="3329" width="7.83203125" style="80" bestFit="1" customWidth="1"/>
    <col min="3330" max="3330" width="9.6640625" style="80" customWidth="1"/>
    <col min="3331" max="3331" width="10.9140625" style="80" customWidth="1"/>
    <col min="3332" max="3343" width="7.33203125" style="80" customWidth="1"/>
    <col min="3344" max="3344" width="10.5" style="80" bestFit="1" customWidth="1"/>
    <col min="3345" max="3584" width="8.08203125" style="80"/>
    <col min="3585" max="3585" width="7.83203125" style="80" bestFit="1" customWidth="1"/>
    <col min="3586" max="3586" width="9.6640625" style="80" customWidth="1"/>
    <col min="3587" max="3587" width="10.9140625" style="80" customWidth="1"/>
    <col min="3588" max="3599" width="7.33203125" style="80" customWidth="1"/>
    <col min="3600" max="3600" width="10.5" style="80" bestFit="1" customWidth="1"/>
    <col min="3601" max="3840" width="8.08203125" style="80"/>
    <col min="3841" max="3841" width="7.83203125" style="80" bestFit="1" customWidth="1"/>
    <col min="3842" max="3842" width="9.6640625" style="80" customWidth="1"/>
    <col min="3843" max="3843" width="10.9140625" style="80" customWidth="1"/>
    <col min="3844" max="3855" width="7.33203125" style="80" customWidth="1"/>
    <col min="3856" max="3856" width="10.5" style="80" bestFit="1" customWidth="1"/>
    <col min="3857" max="4096" width="8.08203125" style="80"/>
    <col min="4097" max="4097" width="7.83203125" style="80" bestFit="1" customWidth="1"/>
    <col min="4098" max="4098" width="9.6640625" style="80" customWidth="1"/>
    <col min="4099" max="4099" width="10.9140625" style="80" customWidth="1"/>
    <col min="4100" max="4111" width="7.33203125" style="80" customWidth="1"/>
    <col min="4112" max="4112" width="10.5" style="80" bestFit="1" customWidth="1"/>
    <col min="4113" max="4352" width="8.08203125" style="80"/>
    <col min="4353" max="4353" width="7.83203125" style="80" bestFit="1" customWidth="1"/>
    <col min="4354" max="4354" width="9.6640625" style="80" customWidth="1"/>
    <col min="4355" max="4355" width="10.9140625" style="80" customWidth="1"/>
    <col min="4356" max="4367" width="7.33203125" style="80" customWidth="1"/>
    <col min="4368" max="4368" width="10.5" style="80" bestFit="1" customWidth="1"/>
    <col min="4369" max="4608" width="8.08203125" style="80"/>
    <col min="4609" max="4609" width="7.83203125" style="80" bestFit="1" customWidth="1"/>
    <col min="4610" max="4610" width="9.6640625" style="80" customWidth="1"/>
    <col min="4611" max="4611" width="10.9140625" style="80" customWidth="1"/>
    <col min="4612" max="4623" width="7.33203125" style="80" customWidth="1"/>
    <col min="4624" max="4624" width="10.5" style="80" bestFit="1" customWidth="1"/>
    <col min="4625" max="4864" width="8.08203125" style="80"/>
    <col min="4865" max="4865" width="7.83203125" style="80" bestFit="1" customWidth="1"/>
    <col min="4866" max="4866" width="9.6640625" style="80" customWidth="1"/>
    <col min="4867" max="4867" width="10.9140625" style="80" customWidth="1"/>
    <col min="4868" max="4879" width="7.33203125" style="80" customWidth="1"/>
    <col min="4880" max="4880" width="10.5" style="80" bestFit="1" customWidth="1"/>
    <col min="4881" max="5120" width="8.08203125" style="80"/>
    <col min="5121" max="5121" width="7.83203125" style="80" bestFit="1" customWidth="1"/>
    <col min="5122" max="5122" width="9.6640625" style="80" customWidth="1"/>
    <col min="5123" max="5123" width="10.9140625" style="80" customWidth="1"/>
    <col min="5124" max="5135" width="7.33203125" style="80" customWidth="1"/>
    <col min="5136" max="5136" width="10.5" style="80" bestFit="1" customWidth="1"/>
    <col min="5137" max="5376" width="8.08203125" style="80"/>
    <col min="5377" max="5377" width="7.83203125" style="80" bestFit="1" customWidth="1"/>
    <col min="5378" max="5378" width="9.6640625" style="80" customWidth="1"/>
    <col min="5379" max="5379" width="10.9140625" style="80" customWidth="1"/>
    <col min="5380" max="5391" width="7.33203125" style="80" customWidth="1"/>
    <col min="5392" max="5392" width="10.5" style="80" bestFit="1" customWidth="1"/>
    <col min="5393" max="5632" width="8.08203125" style="80"/>
    <col min="5633" max="5633" width="7.83203125" style="80" bestFit="1" customWidth="1"/>
    <col min="5634" max="5634" width="9.6640625" style="80" customWidth="1"/>
    <col min="5635" max="5635" width="10.9140625" style="80" customWidth="1"/>
    <col min="5636" max="5647" width="7.33203125" style="80" customWidth="1"/>
    <col min="5648" max="5648" width="10.5" style="80" bestFit="1" customWidth="1"/>
    <col min="5649" max="5888" width="8.08203125" style="80"/>
    <col min="5889" max="5889" width="7.83203125" style="80" bestFit="1" customWidth="1"/>
    <col min="5890" max="5890" width="9.6640625" style="80" customWidth="1"/>
    <col min="5891" max="5891" width="10.9140625" style="80" customWidth="1"/>
    <col min="5892" max="5903" width="7.33203125" style="80" customWidth="1"/>
    <col min="5904" max="5904" width="10.5" style="80" bestFit="1" customWidth="1"/>
    <col min="5905" max="6144" width="8.08203125" style="80"/>
    <col min="6145" max="6145" width="7.83203125" style="80" bestFit="1" customWidth="1"/>
    <col min="6146" max="6146" width="9.6640625" style="80" customWidth="1"/>
    <col min="6147" max="6147" width="10.9140625" style="80" customWidth="1"/>
    <col min="6148" max="6159" width="7.33203125" style="80" customWidth="1"/>
    <col min="6160" max="6160" width="10.5" style="80" bestFit="1" customWidth="1"/>
    <col min="6161" max="6400" width="8.08203125" style="80"/>
    <col min="6401" max="6401" width="7.83203125" style="80" bestFit="1" customWidth="1"/>
    <col min="6402" max="6402" width="9.6640625" style="80" customWidth="1"/>
    <col min="6403" max="6403" width="10.9140625" style="80" customWidth="1"/>
    <col min="6404" max="6415" width="7.33203125" style="80" customWidth="1"/>
    <col min="6416" max="6416" width="10.5" style="80" bestFit="1" customWidth="1"/>
    <col min="6417" max="6656" width="8.08203125" style="80"/>
    <col min="6657" max="6657" width="7.83203125" style="80" bestFit="1" customWidth="1"/>
    <col min="6658" max="6658" width="9.6640625" style="80" customWidth="1"/>
    <col min="6659" max="6659" width="10.9140625" style="80" customWidth="1"/>
    <col min="6660" max="6671" width="7.33203125" style="80" customWidth="1"/>
    <col min="6672" max="6672" width="10.5" style="80" bestFit="1" customWidth="1"/>
    <col min="6673" max="6912" width="8.08203125" style="80"/>
    <col min="6913" max="6913" width="7.83203125" style="80" bestFit="1" customWidth="1"/>
    <col min="6914" max="6914" width="9.6640625" style="80" customWidth="1"/>
    <col min="6915" max="6915" width="10.9140625" style="80" customWidth="1"/>
    <col min="6916" max="6927" width="7.33203125" style="80" customWidth="1"/>
    <col min="6928" max="6928" width="10.5" style="80" bestFit="1" customWidth="1"/>
    <col min="6929" max="7168" width="8.08203125" style="80"/>
    <col min="7169" max="7169" width="7.83203125" style="80" bestFit="1" customWidth="1"/>
    <col min="7170" max="7170" width="9.6640625" style="80" customWidth="1"/>
    <col min="7171" max="7171" width="10.9140625" style="80" customWidth="1"/>
    <col min="7172" max="7183" width="7.33203125" style="80" customWidth="1"/>
    <col min="7184" max="7184" width="10.5" style="80" bestFit="1" customWidth="1"/>
    <col min="7185" max="7424" width="8.08203125" style="80"/>
    <col min="7425" max="7425" width="7.83203125" style="80" bestFit="1" customWidth="1"/>
    <col min="7426" max="7426" width="9.6640625" style="80" customWidth="1"/>
    <col min="7427" max="7427" width="10.9140625" style="80" customWidth="1"/>
    <col min="7428" max="7439" width="7.33203125" style="80" customWidth="1"/>
    <col min="7440" max="7440" width="10.5" style="80" bestFit="1" customWidth="1"/>
    <col min="7441" max="7680" width="8.08203125" style="80"/>
    <col min="7681" max="7681" width="7.83203125" style="80" bestFit="1" customWidth="1"/>
    <col min="7682" max="7682" width="9.6640625" style="80" customWidth="1"/>
    <col min="7683" max="7683" width="10.9140625" style="80" customWidth="1"/>
    <col min="7684" max="7695" width="7.33203125" style="80" customWidth="1"/>
    <col min="7696" max="7696" width="10.5" style="80" bestFit="1" customWidth="1"/>
    <col min="7697" max="7936" width="8.08203125" style="80"/>
    <col min="7937" max="7937" width="7.83203125" style="80" bestFit="1" customWidth="1"/>
    <col min="7938" max="7938" width="9.6640625" style="80" customWidth="1"/>
    <col min="7939" max="7939" width="10.9140625" style="80" customWidth="1"/>
    <col min="7940" max="7951" width="7.33203125" style="80" customWidth="1"/>
    <col min="7952" max="7952" width="10.5" style="80" bestFit="1" customWidth="1"/>
    <col min="7953" max="8192" width="8.08203125" style="80"/>
    <col min="8193" max="8193" width="7.83203125" style="80" bestFit="1" customWidth="1"/>
    <col min="8194" max="8194" width="9.6640625" style="80" customWidth="1"/>
    <col min="8195" max="8195" width="10.9140625" style="80" customWidth="1"/>
    <col min="8196" max="8207" width="7.33203125" style="80" customWidth="1"/>
    <col min="8208" max="8208" width="10.5" style="80" bestFit="1" customWidth="1"/>
    <col min="8209" max="8448" width="8.08203125" style="80"/>
    <col min="8449" max="8449" width="7.83203125" style="80" bestFit="1" customWidth="1"/>
    <col min="8450" max="8450" width="9.6640625" style="80" customWidth="1"/>
    <col min="8451" max="8451" width="10.9140625" style="80" customWidth="1"/>
    <col min="8452" max="8463" width="7.33203125" style="80" customWidth="1"/>
    <col min="8464" max="8464" width="10.5" style="80" bestFit="1" customWidth="1"/>
    <col min="8465" max="8704" width="8.08203125" style="80"/>
    <col min="8705" max="8705" width="7.83203125" style="80" bestFit="1" customWidth="1"/>
    <col min="8706" max="8706" width="9.6640625" style="80" customWidth="1"/>
    <col min="8707" max="8707" width="10.9140625" style="80" customWidth="1"/>
    <col min="8708" max="8719" width="7.33203125" style="80" customWidth="1"/>
    <col min="8720" max="8720" width="10.5" style="80" bestFit="1" customWidth="1"/>
    <col min="8721" max="8960" width="8.08203125" style="80"/>
    <col min="8961" max="8961" width="7.83203125" style="80" bestFit="1" customWidth="1"/>
    <col min="8962" max="8962" width="9.6640625" style="80" customWidth="1"/>
    <col min="8963" max="8963" width="10.9140625" style="80" customWidth="1"/>
    <col min="8964" max="8975" width="7.33203125" style="80" customWidth="1"/>
    <col min="8976" max="8976" width="10.5" style="80" bestFit="1" customWidth="1"/>
    <col min="8977" max="9216" width="8.08203125" style="80"/>
    <col min="9217" max="9217" width="7.83203125" style="80" bestFit="1" customWidth="1"/>
    <col min="9218" max="9218" width="9.6640625" style="80" customWidth="1"/>
    <col min="9219" max="9219" width="10.9140625" style="80" customWidth="1"/>
    <col min="9220" max="9231" width="7.33203125" style="80" customWidth="1"/>
    <col min="9232" max="9232" width="10.5" style="80" bestFit="1" customWidth="1"/>
    <col min="9233" max="9472" width="8.08203125" style="80"/>
    <col min="9473" max="9473" width="7.83203125" style="80" bestFit="1" customWidth="1"/>
    <col min="9474" max="9474" width="9.6640625" style="80" customWidth="1"/>
    <col min="9475" max="9475" width="10.9140625" style="80" customWidth="1"/>
    <col min="9476" max="9487" width="7.33203125" style="80" customWidth="1"/>
    <col min="9488" max="9488" width="10.5" style="80" bestFit="1" customWidth="1"/>
    <col min="9489" max="9728" width="8.08203125" style="80"/>
    <col min="9729" max="9729" width="7.83203125" style="80" bestFit="1" customWidth="1"/>
    <col min="9730" max="9730" width="9.6640625" style="80" customWidth="1"/>
    <col min="9731" max="9731" width="10.9140625" style="80" customWidth="1"/>
    <col min="9732" max="9743" width="7.33203125" style="80" customWidth="1"/>
    <col min="9744" max="9744" width="10.5" style="80" bestFit="1" customWidth="1"/>
    <col min="9745" max="9984" width="8.08203125" style="80"/>
    <col min="9985" max="9985" width="7.83203125" style="80" bestFit="1" customWidth="1"/>
    <col min="9986" max="9986" width="9.6640625" style="80" customWidth="1"/>
    <col min="9987" max="9987" width="10.9140625" style="80" customWidth="1"/>
    <col min="9988" max="9999" width="7.33203125" style="80" customWidth="1"/>
    <col min="10000" max="10000" width="10.5" style="80" bestFit="1" customWidth="1"/>
    <col min="10001" max="10240" width="8.08203125" style="80"/>
    <col min="10241" max="10241" width="7.83203125" style="80" bestFit="1" customWidth="1"/>
    <col min="10242" max="10242" width="9.6640625" style="80" customWidth="1"/>
    <col min="10243" max="10243" width="10.9140625" style="80" customWidth="1"/>
    <col min="10244" max="10255" width="7.33203125" style="80" customWidth="1"/>
    <col min="10256" max="10256" width="10.5" style="80" bestFit="1" customWidth="1"/>
    <col min="10257" max="10496" width="8.08203125" style="80"/>
    <col min="10497" max="10497" width="7.83203125" style="80" bestFit="1" customWidth="1"/>
    <col min="10498" max="10498" width="9.6640625" style="80" customWidth="1"/>
    <col min="10499" max="10499" width="10.9140625" style="80" customWidth="1"/>
    <col min="10500" max="10511" width="7.33203125" style="80" customWidth="1"/>
    <col min="10512" max="10512" width="10.5" style="80" bestFit="1" customWidth="1"/>
    <col min="10513" max="10752" width="8.08203125" style="80"/>
    <col min="10753" max="10753" width="7.83203125" style="80" bestFit="1" customWidth="1"/>
    <col min="10754" max="10754" width="9.6640625" style="80" customWidth="1"/>
    <col min="10755" max="10755" width="10.9140625" style="80" customWidth="1"/>
    <col min="10756" max="10767" width="7.33203125" style="80" customWidth="1"/>
    <col min="10768" max="10768" width="10.5" style="80" bestFit="1" customWidth="1"/>
    <col min="10769" max="11008" width="8.08203125" style="80"/>
    <col min="11009" max="11009" width="7.83203125" style="80" bestFit="1" customWidth="1"/>
    <col min="11010" max="11010" width="9.6640625" style="80" customWidth="1"/>
    <col min="11011" max="11011" width="10.9140625" style="80" customWidth="1"/>
    <col min="11012" max="11023" width="7.33203125" style="80" customWidth="1"/>
    <col min="11024" max="11024" width="10.5" style="80" bestFit="1" customWidth="1"/>
    <col min="11025" max="11264" width="8.08203125" style="80"/>
    <col min="11265" max="11265" width="7.83203125" style="80" bestFit="1" customWidth="1"/>
    <col min="11266" max="11266" width="9.6640625" style="80" customWidth="1"/>
    <col min="11267" max="11267" width="10.9140625" style="80" customWidth="1"/>
    <col min="11268" max="11279" width="7.33203125" style="80" customWidth="1"/>
    <col min="11280" max="11280" width="10.5" style="80" bestFit="1" customWidth="1"/>
    <col min="11281" max="11520" width="8.08203125" style="80"/>
    <col min="11521" max="11521" width="7.83203125" style="80" bestFit="1" customWidth="1"/>
    <col min="11522" max="11522" width="9.6640625" style="80" customWidth="1"/>
    <col min="11523" max="11523" width="10.9140625" style="80" customWidth="1"/>
    <col min="11524" max="11535" width="7.33203125" style="80" customWidth="1"/>
    <col min="11536" max="11536" width="10.5" style="80" bestFit="1" customWidth="1"/>
    <col min="11537" max="11776" width="8.08203125" style="80"/>
    <col min="11777" max="11777" width="7.83203125" style="80" bestFit="1" customWidth="1"/>
    <col min="11778" max="11778" width="9.6640625" style="80" customWidth="1"/>
    <col min="11779" max="11779" width="10.9140625" style="80" customWidth="1"/>
    <col min="11780" max="11791" width="7.33203125" style="80" customWidth="1"/>
    <col min="11792" max="11792" width="10.5" style="80" bestFit="1" customWidth="1"/>
    <col min="11793" max="12032" width="8.08203125" style="80"/>
    <col min="12033" max="12033" width="7.83203125" style="80" bestFit="1" customWidth="1"/>
    <col min="12034" max="12034" width="9.6640625" style="80" customWidth="1"/>
    <col min="12035" max="12035" width="10.9140625" style="80" customWidth="1"/>
    <col min="12036" max="12047" width="7.33203125" style="80" customWidth="1"/>
    <col min="12048" max="12048" width="10.5" style="80" bestFit="1" customWidth="1"/>
    <col min="12049" max="12288" width="8.08203125" style="80"/>
    <col min="12289" max="12289" width="7.83203125" style="80" bestFit="1" customWidth="1"/>
    <col min="12290" max="12290" width="9.6640625" style="80" customWidth="1"/>
    <col min="12291" max="12291" width="10.9140625" style="80" customWidth="1"/>
    <col min="12292" max="12303" width="7.33203125" style="80" customWidth="1"/>
    <col min="12304" max="12304" width="10.5" style="80" bestFit="1" customWidth="1"/>
    <col min="12305" max="12544" width="8.08203125" style="80"/>
    <col min="12545" max="12545" width="7.83203125" style="80" bestFit="1" customWidth="1"/>
    <col min="12546" max="12546" width="9.6640625" style="80" customWidth="1"/>
    <col min="12547" max="12547" width="10.9140625" style="80" customWidth="1"/>
    <col min="12548" max="12559" width="7.33203125" style="80" customWidth="1"/>
    <col min="12560" max="12560" width="10.5" style="80" bestFit="1" customWidth="1"/>
    <col min="12561" max="12800" width="8.08203125" style="80"/>
    <col min="12801" max="12801" width="7.83203125" style="80" bestFit="1" customWidth="1"/>
    <col min="12802" max="12802" width="9.6640625" style="80" customWidth="1"/>
    <col min="12803" max="12803" width="10.9140625" style="80" customWidth="1"/>
    <col min="12804" max="12815" width="7.33203125" style="80" customWidth="1"/>
    <col min="12816" max="12816" width="10.5" style="80" bestFit="1" customWidth="1"/>
    <col min="12817" max="13056" width="8.08203125" style="80"/>
    <col min="13057" max="13057" width="7.83203125" style="80" bestFit="1" customWidth="1"/>
    <col min="13058" max="13058" width="9.6640625" style="80" customWidth="1"/>
    <col min="13059" max="13059" width="10.9140625" style="80" customWidth="1"/>
    <col min="13060" max="13071" width="7.33203125" style="80" customWidth="1"/>
    <col min="13072" max="13072" width="10.5" style="80" bestFit="1" customWidth="1"/>
    <col min="13073" max="13312" width="8.08203125" style="80"/>
    <col min="13313" max="13313" width="7.83203125" style="80" bestFit="1" customWidth="1"/>
    <col min="13314" max="13314" width="9.6640625" style="80" customWidth="1"/>
    <col min="13315" max="13315" width="10.9140625" style="80" customWidth="1"/>
    <col min="13316" max="13327" width="7.33203125" style="80" customWidth="1"/>
    <col min="13328" max="13328" width="10.5" style="80" bestFit="1" customWidth="1"/>
    <col min="13329" max="13568" width="8.08203125" style="80"/>
    <col min="13569" max="13569" width="7.83203125" style="80" bestFit="1" customWidth="1"/>
    <col min="13570" max="13570" width="9.6640625" style="80" customWidth="1"/>
    <col min="13571" max="13571" width="10.9140625" style="80" customWidth="1"/>
    <col min="13572" max="13583" width="7.33203125" style="80" customWidth="1"/>
    <col min="13584" max="13584" width="10.5" style="80" bestFit="1" customWidth="1"/>
    <col min="13585" max="13824" width="8.08203125" style="80"/>
    <col min="13825" max="13825" width="7.83203125" style="80" bestFit="1" customWidth="1"/>
    <col min="13826" max="13826" width="9.6640625" style="80" customWidth="1"/>
    <col min="13827" max="13827" width="10.9140625" style="80" customWidth="1"/>
    <col min="13828" max="13839" width="7.33203125" style="80" customWidth="1"/>
    <col min="13840" max="13840" width="10.5" style="80" bestFit="1" customWidth="1"/>
    <col min="13841" max="14080" width="8.08203125" style="80"/>
    <col min="14081" max="14081" width="7.83203125" style="80" bestFit="1" customWidth="1"/>
    <col min="14082" max="14082" width="9.6640625" style="80" customWidth="1"/>
    <col min="14083" max="14083" width="10.9140625" style="80" customWidth="1"/>
    <col min="14084" max="14095" width="7.33203125" style="80" customWidth="1"/>
    <col min="14096" max="14096" width="10.5" style="80" bestFit="1" customWidth="1"/>
    <col min="14097" max="14336" width="8.08203125" style="80"/>
    <col min="14337" max="14337" width="7.83203125" style="80" bestFit="1" customWidth="1"/>
    <col min="14338" max="14338" width="9.6640625" style="80" customWidth="1"/>
    <col min="14339" max="14339" width="10.9140625" style="80" customWidth="1"/>
    <col min="14340" max="14351" width="7.33203125" style="80" customWidth="1"/>
    <col min="14352" max="14352" width="10.5" style="80" bestFit="1" customWidth="1"/>
    <col min="14353" max="14592" width="8.08203125" style="80"/>
    <col min="14593" max="14593" width="7.83203125" style="80" bestFit="1" customWidth="1"/>
    <col min="14594" max="14594" width="9.6640625" style="80" customWidth="1"/>
    <col min="14595" max="14595" width="10.9140625" style="80" customWidth="1"/>
    <col min="14596" max="14607" width="7.33203125" style="80" customWidth="1"/>
    <col min="14608" max="14608" width="10.5" style="80" bestFit="1" customWidth="1"/>
    <col min="14609" max="14848" width="8.08203125" style="80"/>
    <col min="14849" max="14849" width="7.83203125" style="80" bestFit="1" customWidth="1"/>
    <col min="14850" max="14850" width="9.6640625" style="80" customWidth="1"/>
    <col min="14851" max="14851" width="10.9140625" style="80" customWidth="1"/>
    <col min="14852" max="14863" width="7.33203125" style="80" customWidth="1"/>
    <col min="14864" max="14864" width="10.5" style="80" bestFit="1" customWidth="1"/>
    <col min="14865" max="15104" width="8.08203125" style="80"/>
    <col min="15105" max="15105" width="7.83203125" style="80" bestFit="1" customWidth="1"/>
    <col min="15106" max="15106" width="9.6640625" style="80" customWidth="1"/>
    <col min="15107" max="15107" width="10.9140625" style="80" customWidth="1"/>
    <col min="15108" max="15119" width="7.33203125" style="80" customWidth="1"/>
    <col min="15120" max="15120" width="10.5" style="80" bestFit="1" customWidth="1"/>
    <col min="15121" max="15360" width="8.08203125" style="80"/>
    <col min="15361" max="15361" width="7.83203125" style="80" bestFit="1" customWidth="1"/>
    <col min="15362" max="15362" width="9.6640625" style="80" customWidth="1"/>
    <col min="15363" max="15363" width="10.9140625" style="80" customWidth="1"/>
    <col min="15364" max="15375" width="7.33203125" style="80" customWidth="1"/>
    <col min="15376" max="15376" width="10.5" style="80" bestFit="1" customWidth="1"/>
    <col min="15377" max="15616" width="8.08203125" style="80"/>
    <col min="15617" max="15617" width="7.83203125" style="80" bestFit="1" customWidth="1"/>
    <col min="15618" max="15618" width="9.6640625" style="80" customWidth="1"/>
    <col min="15619" max="15619" width="10.9140625" style="80" customWidth="1"/>
    <col min="15620" max="15631" width="7.33203125" style="80" customWidth="1"/>
    <col min="15632" max="15632" width="10.5" style="80" bestFit="1" customWidth="1"/>
    <col min="15633" max="15872" width="8.08203125" style="80"/>
    <col min="15873" max="15873" width="7.83203125" style="80" bestFit="1" customWidth="1"/>
    <col min="15874" max="15874" width="9.6640625" style="80" customWidth="1"/>
    <col min="15875" max="15875" width="10.9140625" style="80" customWidth="1"/>
    <col min="15876" max="15887" width="7.33203125" style="80" customWidth="1"/>
    <col min="15888" max="15888" width="10.5" style="80" bestFit="1" customWidth="1"/>
    <col min="15889" max="16128" width="8.08203125" style="80"/>
    <col min="16129" max="16129" width="7.83203125" style="80" bestFit="1" customWidth="1"/>
    <col min="16130" max="16130" width="9.6640625" style="80" customWidth="1"/>
    <col min="16131" max="16131" width="10.9140625" style="80" customWidth="1"/>
    <col min="16132" max="16143" width="7.33203125" style="80" customWidth="1"/>
    <col min="16144" max="16144" width="10.5" style="80" bestFit="1" customWidth="1"/>
    <col min="16145" max="16384" width="8.08203125" style="80"/>
  </cols>
  <sheetData>
    <row r="1" spans="1:17" ht="16">
      <c r="A1" s="77" t="s">
        <v>52</v>
      </c>
      <c r="B1" s="77"/>
      <c r="C1" s="77"/>
      <c r="D1" s="78"/>
      <c r="E1" s="78"/>
      <c r="F1" s="79"/>
      <c r="G1" s="79"/>
      <c r="H1" s="79"/>
      <c r="I1" s="79"/>
      <c r="J1" s="79"/>
      <c r="K1" s="79"/>
      <c r="L1" s="79"/>
      <c r="M1" s="79"/>
      <c r="N1" s="79"/>
      <c r="O1" s="79"/>
      <c r="P1" s="79"/>
      <c r="Q1" s="79"/>
    </row>
    <row r="2" spans="1:17" ht="16">
      <c r="A2" s="79"/>
      <c r="B2" s="79"/>
      <c r="C2" s="79"/>
      <c r="D2" s="79"/>
      <c r="E2" s="79"/>
      <c r="F2" s="79"/>
      <c r="G2" s="79"/>
      <c r="H2" s="79"/>
      <c r="I2" s="79"/>
      <c r="J2" s="79"/>
      <c r="K2" s="79"/>
      <c r="L2" s="79"/>
      <c r="M2" s="79"/>
      <c r="N2" s="79"/>
      <c r="O2" s="79"/>
      <c r="P2" s="79"/>
      <c r="Q2" s="79"/>
    </row>
    <row r="3" spans="1:17" ht="16">
      <c r="A3" s="365" t="s">
        <v>53</v>
      </c>
      <c r="B3" s="366"/>
      <c r="C3" s="366"/>
      <c r="D3" s="367" t="s">
        <v>299</v>
      </c>
      <c r="E3" s="368"/>
      <c r="F3" s="368"/>
      <c r="G3" s="368"/>
      <c r="H3" s="368"/>
      <c r="I3" s="368"/>
      <c r="J3" s="368"/>
      <c r="K3" s="368"/>
      <c r="L3" s="368"/>
      <c r="M3" s="368"/>
      <c r="N3" s="368"/>
      <c r="O3" s="369"/>
      <c r="P3" s="79"/>
      <c r="Q3" s="79"/>
    </row>
    <row r="4" spans="1:17" ht="16">
      <c r="A4" s="365" t="s">
        <v>54</v>
      </c>
      <c r="B4" s="366"/>
      <c r="C4" s="366"/>
      <c r="D4" s="370" t="s">
        <v>55</v>
      </c>
      <c r="E4" s="371"/>
      <c r="F4" s="372"/>
      <c r="G4" s="79"/>
      <c r="H4" s="79"/>
      <c r="I4" s="79"/>
      <c r="J4" s="79"/>
      <c r="K4" s="79"/>
      <c r="L4" s="79"/>
      <c r="M4" s="79"/>
      <c r="N4" s="79"/>
      <c r="O4" s="79"/>
      <c r="P4" s="79"/>
      <c r="Q4" s="79"/>
    </row>
    <row r="5" spans="1:17" ht="16">
      <c r="A5" s="365" t="s">
        <v>56</v>
      </c>
      <c r="B5" s="366"/>
      <c r="C5" s="366"/>
      <c r="D5" s="373" t="s">
        <v>57</v>
      </c>
      <c r="E5" s="373"/>
      <c r="F5" s="373"/>
      <c r="G5" s="79"/>
      <c r="H5" s="79"/>
      <c r="I5" s="79"/>
      <c r="J5" s="79"/>
      <c r="K5" s="79"/>
      <c r="L5" s="79"/>
      <c r="M5" s="79"/>
      <c r="N5" s="79"/>
      <c r="O5" s="79"/>
      <c r="P5" s="79"/>
      <c r="Q5" s="79"/>
    </row>
    <row r="6" spans="1:17" ht="16">
      <c r="A6" s="78"/>
      <c r="B6" s="78"/>
      <c r="C6" s="78"/>
      <c r="D6" s="78"/>
      <c r="E6" s="78"/>
      <c r="F6" s="79"/>
      <c r="G6" s="79"/>
      <c r="H6" s="79"/>
      <c r="I6" s="79"/>
      <c r="J6" s="79"/>
      <c r="K6" s="79"/>
      <c r="L6" s="79"/>
      <c r="M6" s="79"/>
      <c r="N6" s="79"/>
      <c r="O6" s="79"/>
      <c r="P6" s="79"/>
      <c r="Q6" s="79"/>
    </row>
    <row r="7" spans="1:17" ht="16.5" thickBot="1">
      <c r="A7" s="374" t="s">
        <v>58</v>
      </c>
      <c r="B7" s="374"/>
      <c r="C7" s="374"/>
      <c r="D7" s="81" t="s">
        <v>59</v>
      </c>
      <c r="E7" s="81" t="s">
        <v>59</v>
      </c>
      <c r="F7" s="81" t="s">
        <v>59</v>
      </c>
      <c r="G7" s="81" t="s">
        <v>59</v>
      </c>
      <c r="H7" s="81" t="s">
        <v>59</v>
      </c>
      <c r="I7" s="81" t="s">
        <v>59</v>
      </c>
      <c r="J7" s="81" t="s">
        <v>59</v>
      </c>
      <c r="K7" s="81" t="s">
        <v>59</v>
      </c>
      <c r="L7" s="81" t="s">
        <v>59</v>
      </c>
      <c r="M7" s="81" t="s">
        <v>59</v>
      </c>
      <c r="N7" s="81" t="s">
        <v>59</v>
      </c>
      <c r="O7" s="81" t="s">
        <v>59</v>
      </c>
      <c r="P7" s="81" t="s">
        <v>60</v>
      </c>
      <c r="Q7" s="79"/>
    </row>
    <row r="8" spans="1:17" ht="16.5" thickTop="1">
      <c r="A8" s="82" t="s">
        <v>61</v>
      </c>
      <c r="B8" s="375" t="s">
        <v>62</v>
      </c>
      <c r="C8" s="376"/>
      <c r="D8" s="308">
        <f>'[2]①-2業務日誌○月分'!H43</f>
        <v>1.2083333333333335</v>
      </c>
      <c r="E8" s="83">
        <v>2.1145833333333335</v>
      </c>
      <c r="F8" s="83"/>
      <c r="G8" s="83"/>
      <c r="H8" s="83"/>
      <c r="I8" s="83"/>
      <c r="J8" s="83"/>
      <c r="K8" s="83"/>
      <c r="L8" s="83"/>
      <c r="M8" s="83"/>
      <c r="N8" s="83"/>
      <c r="O8" s="83"/>
      <c r="P8" s="309">
        <f t="shared" ref="P8:P14" si="0">SUM(D8:O8)</f>
        <v>3.322916666666667</v>
      </c>
      <c r="Q8" s="79"/>
    </row>
    <row r="9" spans="1:17" ht="16">
      <c r="A9" s="84" t="s">
        <v>63</v>
      </c>
      <c r="B9" s="363" t="s">
        <v>64</v>
      </c>
      <c r="C9" s="364"/>
      <c r="D9" s="308">
        <f>'[2]①-2業務日誌○月分'!I43</f>
        <v>0.73958333333333326</v>
      </c>
      <c r="E9" s="85"/>
      <c r="F9" s="85">
        <v>1.25</v>
      </c>
      <c r="G9" s="85"/>
      <c r="H9" s="85"/>
      <c r="I9" s="85"/>
      <c r="J9" s="85"/>
      <c r="K9" s="85"/>
      <c r="L9" s="85"/>
      <c r="M9" s="85"/>
      <c r="N9" s="85"/>
      <c r="O9" s="85"/>
      <c r="P9" s="310">
        <f t="shared" si="0"/>
        <v>1.9895833333333333</v>
      </c>
      <c r="Q9" s="79"/>
    </row>
    <row r="10" spans="1:17" ht="16">
      <c r="A10" s="84" t="s">
        <v>65</v>
      </c>
      <c r="B10" s="363" t="s">
        <v>66</v>
      </c>
      <c r="C10" s="364"/>
      <c r="D10" s="308">
        <f>'[2]①-2業務日誌○月分'!J43</f>
        <v>0.73958333333333337</v>
      </c>
      <c r="E10" s="85"/>
      <c r="F10" s="85"/>
      <c r="G10" s="85">
        <v>0.625</v>
      </c>
      <c r="H10" s="85"/>
      <c r="I10" s="85">
        <v>0.625</v>
      </c>
      <c r="J10" s="85">
        <v>0.625</v>
      </c>
      <c r="K10" s="85"/>
      <c r="L10" s="85">
        <v>0.625</v>
      </c>
      <c r="M10" s="85"/>
      <c r="N10" s="85"/>
      <c r="O10" s="85"/>
      <c r="P10" s="310">
        <f t="shared" si="0"/>
        <v>3.2395833333333335</v>
      </c>
      <c r="Q10" s="79"/>
    </row>
    <row r="11" spans="1:17" ht="16">
      <c r="A11" s="84" t="s">
        <v>67</v>
      </c>
      <c r="B11" s="363" t="s">
        <v>66</v>
      </c>
      <c r="C11" s="364"/>
      <c r="D11" s="308">
        <f>'[2]①-2業務日誌○月分'!K43</f>
        <v>0.20833333333333334</v>
      </c>
      <c r="E11" s="85"/>
      <c r="F11" s="85"/>
      <c r="G11" s="85">
        <v>0.41666666666666669</v>
      </c>
      <c r="H11" s="85">
        <v>0.32291666666666669</v>
      </c>
      <c r="I11" s="85">
        <v>0.41666666666666669</v>
      </c>
      <c r="J11" s="85">
        <v>0.41666666666666669</v>
      </c>
      <c r="K11" s="85">
        <v>0.32291666666666669</v>
      </c>
      <c r="L11" s="85">
        <v>0.41666666666666669</v>
      </c>
      <c r="M11" s="85">
        <v>0.32291666666666669</v>
      </c>
      <c r="N11" s="85">
        <v>1.0416666666666667</v>
      </c>
      <c r="O11" s="85"/>
      <c r="P11" s="310">
        <f t="shared" si="0"/>
        <v>3.885416666666667</v>
      </c>
      <c r="Q11" s="79"/>
    </row>
    <row r="12" spans="1:17" ht="16">
      <c r="A12" s="84" t="s">
        <v>68</v>
      </c>
      <c r="B12" s="363" t="s">
        <v>66</v>
      </c>
      <c r="C12" s="364"/>
      <c r="D12" s="308">
        <f>'[2]①-2業務日誌○月分'!L43</f>
        <v>0.47916666666666663</v>
      </c>
      <c r="E12" s="85"/>
      <c r="F12" s="85"/>
      <c r="G12" s="85"/>
      <c r="H12" s="85"/>
      <c r="I12" s="85"/>
      <c r="J12" s="85"/>
      <c r="K12" s="85"/>
      <c r="L12" s="85"/>
      <c r="M12" s="85"/>
      <c r="N12" s="85">
        <v>1.0416666666666667</v>
      </c>
      <c r="O12" s="85"/>
      <c r="P12" s="310">
        <f t="shared" si="0"/>
        <v>1.5208333333333335</v>
      </c>
      <c r="Q12" s="79"/>
    </row>
    <row r="13" spans="1:17" ht="16">
      <c r="A13" s="84" t="s">
        <v>69</v>
      </c>
      <c r="B13" s="363" t="s">
        <v>66</v>
      </c>
      <c r="C13" s="364"/>
      <c r="D13" s="308">
        <f>'[2]①-2業務日誌○月分'!M43</f>
        <v>0.29166666666666669</v>
      </c>
      <c r="E13" s="85"/>
      <c r="F13" s="85"/>
      <c r="G13" s="85"/>
      <c r="H13" s="85"/>
      <c r="I13" s="85"/>
      <c r="J13" s="85"/>
      <c r="K13" s="85"/>
      <c r="L13" s="85"/>
      <c r="M13" s="85"/>
      <c r="N13" s="85"/>
      <c r="O13" s="85">
        <v>6.25E-2</v>
      </c>
      <c r="P13" s="310">
        <f t="shared" si="0"/>
        <v>0.35416666666666669</v>
      </c>
      <c r="Q13" s="79"/>
    </row>
    <row r="14" spans="1:17" ht="16">
      <c r="A14" s="84" t="s">
        <v>70</v>
      </c>
      <c r="B14" s="363" t="s">
        <v>66</v>
      </c>
      <c r="C14" s="364"/>
      <c r="D14" s="308">
        <f>'[2]①-2業務日誌○月分'!N43</f>
        <v>0.60416666666666674</v>
      </c>
      <c r="E14" s="85"/>
      <c r="F14" s="85"/>
      <c r="G14" s="85"/>
      <c r="H14" s="85"/>
      <c r="I14" s="85"/>
      <c r="J14" s="85"/>
      <c r="K14" s="85"/>
      <c r="L14" s="85"/>
      <c r="M14" s="85"/>
      <c r="N14" s="85"/>
      <c r="O14" s="85">
        <v>0.10416666666666667</v>
      </c>
      <c r="P14" s="310">
        <f t="shared" si="0"/>
        <v>0.70833333333333337</v>
      </c>
      <c r="Q14" s="79"/>
    </row>
    <row r="15" spans="1:17" ht="16">
      <c r="A15" s="86" t="s">
        <v>48</v>
      </c>
      <c r="B15" s="87"/>
      <c r="C15" s="88"/>
      <c r="D15" s="311">
        <f>SUM(D8:D14)</f>
        <v>4.270833333333333</v>
      </c>
      <c r="E15" s="311">
        <f>SUM(E8:E14)</f>
        <v>2.1145833333333335</v>
      </c>
      <c r="F15" s="311">
        <f t="shared" ref="F15:P15" si="1">SUM(F8:F14)</f>
        <v>1.25</v>
      </c>
      <c r="G15" s="311">
        <f t="shared" si="1"/>
        <v>1.0416666666666667</v>
      </c>
      <c r="H15" s="311">
        <f t="shared" si="1"/>
        <v>0.32291666666666669</v>
      </c>
      <c r="I15" s="311">
        <f t="shared" si="1"/>
        <v>1.0416666666666667</v>
      </c>
      <c r="J15" s="311">
        <f t="shared" si="1"/>
        <v>1.0416666666666667</v>
      </c>
      <c r="K15" s="311">
        <f t="shared" si="1"/>
        <v>0.32291666666666669</v>
      </c>
      <c r="L15" s="311">
        <f t="shared" si="1"/>
        <v>1.0416666666666667</v>
      </c>
      <c r="M15" s="311">
        <f t="shared" si="1"/>
        <v>0.32291666666666669</v>
      </c>
      <c r="N15" s="311">
        <f t="shared" si="1"/>
        <v>2.0833333333333335</v>
      </c>
      <c r="O15" s="311">
        <f t="shared" si="1"/>
        <v>0.16666666666666669</v>
      </c>
      <c r="P15" s="311">
        <f t="shared" si="1"/>
        <v>15.020833333333334</v>
      </c>
      <c r="Q15" s="79"/>
    </row>
    <row r="16" spans="1:17" ht="16">
      <c r="A16" s="79" t="s">
        <v>71</v>
      </c>
      <c r="B16" s="79"/>
      <c r="C16" s="79"/>
      <c r="D16" s="79"/>
      <c r="E16" s="79"/>
      <c r="F16" s="79"/>
      <c r="G16" s="79"/>
      <c r="H16" s="89"/>
      <c r="I16" s="79"/>
      <c r="J16" s="79"/>
      <c r="K16" s="89"/>
      <c r="L16" s="79"/>
      <c r="M16" s="89"/>
      <c r="N16" s="90"/>
      <c r="O16" s="79"/>
      <c r="P16" s="79"/>
      <c r="Q16" s="79"/>
    </row>
    <row r="17" spans="1:17" ht="16">
      <c r="A17" s="79"/>
      <c r="B17" s="79"/>
      <c r="C17" s="79"/>
      <c r="D17" s="79"/>
      <c r="E17" s="79"/>
      <c r="F17" s="79"/>
      <c r="G17" s="79"/>
      <c r="H17" s="89"/>
      <c r="I17" s="79"/>
      <c r="J17" s="79"/>
      <c r="K17" s="89"/>
      <c r="L17" s="79"/>
      <c r="M17" s="89"/>
      <c r="N17" s="378" t="s">
        <v>72</v>
      </c>
      <c r="O17" s="378"/>
      <c r="P17" s="312">
        <f>SUM(P8:P14)</f>
        <v>15.020833333333334</v>
      </c>
      <c r="Q17" s="79"/>
    </row>
    <row r="18" spans="1:17" ht="16">
      <c r="A18" s="79"/>
      <c r="B18" s="79"/>
      <c r="C18" s="79"/>
      <c r="D18" s="79"/>
      <c r="E18" s="79"/>
      <c r="F18" s="79"/>
      <c r="G18" s="79"/>
      <c r="H18" s="89"/>
      <c r="I18" s="79"/>
      <c r="J18" s="79"/>
      <c r="K18" s="89"/>
      <c r="L18" s="79"/>
      <c r="M18" s="89"/>
      <c r="N18" s="378" t="s">
        <v>73</v>
      </c>
      <c r="O18" s="378"/>
      <c r="P18" s="313">
        <f>ROUNDDOWN(P17/$O$21,2)</f>
        <v>46.51</v>
      </c>
      <c r="Q18" s="79"/>
    </row>
    <row r="19" spans="1:17" ht="16">
      <c r="A19" s="79"/>
      <c r="B19" s="79"/>
      <c r="C19" s="79"/>
      <c r="D19" s="79"/>
      <c r="E19" s="79"/>
      <c r="F19" s="79"/>
      <c r="G19" s="79"/>
      <c r="H19" s="90"/>
      <c r="I19" s="79"/>
      <c r="J19" s="79"/>
      <c r="K19" s="90"/>
      <c r="L19" s="79"/>
      <c r="M19" s="90"/>
      <c r="N19" s="90"/>
      <c r="O19" s="91"/>
      <c r="P19" s="92"/>
      <c r="Q19" s="79"/>
    </row>
    <row r="20" spans="1:17" ht="16">
      <c r="A20" s="79"/>
      <c r="B20" s="79"/>
      <c r="C20" s="79"/>
      <c r="D20" s="79"/>
      <c r="E20" s="79"/>
      <c r="F20" s="79"/>
      <c r="G20" s="79"/>
      <c r="H20" s="93"/>
      <c r="I20" s="79"/>
      <c r="J20" s="79"/>
      <c r="K20" s="93"/>
      <c r="L20" s="79"/>
      <c r="M20" s="94" t="s">
        <v>74</v>
      </c>
      <c r="N20" s="94"/>
      <c r="O20" s="94"/>
      <c r="P20" s="94"/>
      <c r="Q20" s="79"/>
    </row>
    <row r="21" spans="1:17" ht="16">
      <c r="A21" s="79"/>
      <c r="B21" s="79"/>
      <c r="C21" s="79"/>
      <c r="D21" s="79"/>
      <c r="E21" s="79"/>
      <c r="F21" s="79"/>
      <c r="G21" s="79"/>
      <c r="H21" s="79"/>
      <c r="I21" s="79"/>
      <c r="J21" s="79"/>
      <c r="K21" s="79"/>
      <c r="L21" s="79"/>
      <c r="M21" s="379" t="s">
        <v>75</v>
      </c>
      <c r="N21" s="379"/>
      <c r="O21" s="95">
        <v>0.32291666666666669</v>
      </c>
      <c r="P21" s="79"/>
      <c r="Q21" s="79"/>
    </row>
    <row r="22" spans="1:17" ht="16">
      <c r="A22" s="79"/>
      <c r="B22" s="79"/>
      <c r="C22" s="79"/>
      <c r="D22" s="79"/>
      <c r="E22" s="79"/>
      <c r="F22" s="79"/>
      <c r="G22" s="79"/>
      <c r="H22" s="79"/>
      <c r="I22" s="79"/>
      <c r="J22" s="79"/>
      <c r="K22" s="79"/>
      <c r="L22" s="79"/>
      <c r="M22" s="79"/>
      <c r="N22" s="79"/>
      <c r="O22" s="79"/>
      <c r="P22" s="79"/>
      <c r="Q22" s="79"/>
    </row>
    <row r="23" spans="1:17" ht="16">
      <c r="A23" s="377" t="s">
        <v>76</v>
      </c>
      <c r="B23" s="377"/>
      <c r="C23" s="377"/>
      <c r="D23" s="377"/>
      <c r="E23" s="377"/>
      <c r="F23" s="377"/>
      <c r="G23" s="377"/>
      <c r="H23" s="377"/>
      <c r="I23" s="377"/>
      <c r="J23" s="377"/>
      <c r="K23" s="377"/>
      <c r="L23" s="377"/>
      <c r="M23" s="377"/>
      <c r="N23" s="377"/>
      <c r="O23" s="377"/>
      <c r="P23" s="377"/>
      <c r="Q23" s="79"/>
    </row>
    <row r="24" spans="1:17" s="96" customFormat="1" ht="20">
      <c r="A24" s="377" t="s">
        <v>77</v>
      </c>
      <c r="B24" s="377"/>
      <c r="C24" s="377"/>
      <c r="D24" s="377"/>
      <c r="E24" s="377"/>
      <c r="F24" s="377"/>
      <c r="G24" s="377"/>
      <c r="H24" s="377"/>
      <c r="I24" s="377"/>
      <c r="J24" s="377"/>
      <c r="K24" s="377"/>
      <c r="L24" s="377"/>
      <c r="M24" s="377"/>
      <c r="N24" s="377"/>
      <c r="O24" s="377"/>
      <c r="P24" s="79"/>
      <c r="Q24" s="79"/>
    </row>
    <row r="25" spans="1:17" ht="16">
      <c r="A25" s="377" t="s">
        <v>78</v>
      </c>
      <c r="B25" s="377"/>
      <c r="C25" s="377"/>
      <c r="D25" s="377"/>
      <c r="E25" s="377"/>
      <c r="F25" s="377"/>
      <c r="G25" s="377"/>
      <c r="H25" s="377"/>
      <c r="I25" s="377"/>
      <c r="J25" s="377"/>
      <c r="K25" s="377"/>
      <c r="L25" s="377"/>
      <c r="M25" s="377"/>
      <c r="N25" s="377"/>
      <c r="O25" s="377"/>
      <c r="P25" s="79"/>
      <c r="Q25" s="79"/>
    </row>
  </sheetData>
  <mergeCells count="20">
    <mergeCell ref="A24:O24"/>
    <mergeCell ref="A25:O25"/>
    <mergeCell ref="B13:C13"/>
    <mergeCell ref="B14:C14"/>
    <mergeCell ref="N17:O17"/>
    <mergeCell ref="N18:O18"/>
    <mergeCell ref="M21:N21"/>
    <mergeCell ref="A23:P23"/>
    <mergeCell ref="B12:C12"/>
    <mergeCell ref="A3:C3"/>
    <mergeCell ref="D3:O3"/>
    <mergeCell ref="A4:C4"/>
    <mergeCell ref="D4:F4"/>
    <mergeCell ref="A5:C5"/>
    <mergeCell ref="D5:F5"/>
    <mergeCell ref="A7:C7"/>
    <mergeCell ref="B8:C8"/>
    <mergeCell ref="B9:C9"/>
    <mergeCell ref="B10:C10"/>
    <mergeCell ref="B11:C11"/>
  </mergeCells>
  <phoneticPr fontId="4"/>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6"/>
  <sheetViews>
    <sheetView zoomScaleNormal="100" zoomScaleSheetLayoutView="85" workbookViewId="0">
      <selection activeCell="AE10" sqref="AE10"/>
    </sheetView>
  </sheetViews>
  <sheetFormatPr defaultColWidth="8.08203125" defaultRowHeight="15"/>
  <cols>
    <col min="1" max="1" width="4.6640625" style="100" bestFit="1" customWidth="1"/>
    <col min="2" max="2" width="3.5" style="100" customWidth="1"/>
    <col min="3" max="3" width="3.33203125" style="179" customWidth="1"/>
    <col min="4" max="4" width="7" style="180" bestFit="1" customWidth="1"/>
    <col min="5" max="5" width="7.4140625" style="180" bestFit="1" customWidth="1"/>
    <col min="6" max="6" width="7.4140625" style="181" bestFit="1" customWidth="1"/>
    <col min="7" max="7" width="8.6640625" style="180" bestFit="1" customWidth="1"/>
    <col min="8" max="8" width="7" style="100" bestFit="1" customWidth="1"/>
    <col min="9" max="9" width="7" style="182" bestFit="1" customWidth="1"/>
    <col min="10" max="14" width="7" style="100" bestFit="1" customWidth="1"/>
    <col min="15" max="16" width="6.08203125" style="100" customWidth="1"/>
    <col min="17" max="22" width="4.6640625" style="100" bestFit="1" customWidth="1"/>
    <col min="23" max="256" width="8.08203125" style="100"/>
    <col min="257" max="257" width="4.6640625" style="100" bestFit="1" customWidth="1"/>
    <col min="258" max="258" width="3.5" style="100" customWidth="1"/>
    <col min="259" max="259" width="3.33203125" style="100" customWidth="1"/>
    <col min="260" max="260" width="7" style="100" bestFit="1" customWidth="1"/>
    <col min="261" max="262" width="7.4140625" style="100" bestFit="1" customWidth="1"/>
    <col min="263" max="263" width="8.6640625" style="100" bestFit="1" customWidth="1"/>
    <col min="264" max="270" width="7" style="100" bestFit="1" customWidth="1"/>
    <col min="271" max="272" width="6.08203125" style="100" customWidth="1"/>
    <col min="273" max="278" width="4.6640625" style="100" bestFit="1" customWidth="1"/>
    <col min="279" max="512" width="8.08203125" style="100"/>
    <col min="513" max="513" width="4.6640625" style="100" bestFit="1" customWidth="1"/>
    <col min="514" max="514" width="3.5" style="100" customWidth="1"/>
    <col min="515" max="515" width="3.33203125" style="100" customWidth="1"/>
    <col min="516" max="516" width="7" style="100" bestFit="1" customWidth="1"/>
    <col min="517" max="518" width="7.4140625" style="100" bestFit="1" customWidth="1"/>
    <col min="519" max="519" width="8.6640625" style="100" bestFit="1" customWidth="1"/>
    <col min="520" max="526" width="7" style="100" bestFit="1" customWidth="1"/>
    <col min="527" max="528" width="6.08203125" style="100" customWidth="1"/>
    <col min="529" max="534" width="4.6640625" style="100" bestFit="1" customWidth="1"/>
    <col min="535" max="768" width="8.08203125" style="100"/>
    <col min="769" max="769" width="4.6640625" style="100" bestFit="1" customWidth="1"/>
    <col min="770" max="770" width="3.5" style="100" customWidth="1"/>
    <col min="771" max="771" width="3.33203125" style="100" customWidth="1"/>
    <col min="772" max="772" width="7" style="100" bestFit="1" customWidth="1"/>
    <col min="773" max="774" width="7.4140625" style="100" bestFit="1" customWidth="1"/>
    <col min="775" max="775" width="8.6640625" style="100" bestFit="1" customWidth="1"/>
    <col min="776" max="782" width="7" style="100" bestFit="1" customWidth="1"/>
    <col min="783" max="784" width="6.08203125" style="100" customWidth="1"/>
    <col min="785" max="790" width="4.6640625" style="100" bestFit="1" customWidth="1"/>
    <col min="791" max="1024" width="8.08203125" style="100"/>
    <col min="1025" max="1025" width="4.6640625" style="100" bestFit="1" customWidth="1"/>
    <col min="1026" max="1026" width="3.5" style="100" customWidth="1"/>
    <col min="1027" max="1027" width="3.33203125" style="100" customWidth="1"/>
    <col min="1028" max="1028" width="7" style="100" bestFit="1" customWidth="1"/>
    <col min="1029" max="1030" width="7.4140625" style="100" bestFit="1" customWidth="1"/>
    <col min="1031" max="1031" width="8.6640625" style="100" bestFit="1" customWidth="1"/>
    <col min="1032" max="1038" width="7" style="100" bestFit="1" customWidth="1"/>
    <col min="1039" max="1040" width="6.08203125" style="100" customWidth="1"/>
    <col min="1041" max="1046" width="4.6640625" style="100" bestFit="1" customWidth="1"/>
    <col min="1047" max="1280" width="8.08203125" style="100"/>
    <col min="1281" max="1281" width="4.6640625" style="100" bestFit="1" customWidth="1"/>
    <col min="1282" max="1282" width="3.5" style="100" customWidth="1"/>
    <col min="1283" max="1283" width="3.33203125" style="100" customWidth="1"/>
    <col min="1284" max="1284" width="7" style="100" bestFit="1" customWidth="1"/>
    <col min="1285" max="1286" width="7.4140625" style="100" bestFit="1" customWidth="1"/>
    <col min="1287" max="1287" width="8.6640625" style="100" bestFit="1" customWidth="1"/>
    <col min="1288" max="1294" width="7" style="100" bestFit="1" customWidth="1"/>
    <col min="1295" max="1296" width="6.08203125" style="100" customWidth="1"/>
    <col min="1297" max="1302" width="4.6640625" style="100" bestFit="1" customWidth="1"/>
    <col min="1303" max="1536" width="8.08203125" style="100"/>
    <col min="1537" max="1537" width="4.6640625" style="100" bestFit="1" customWidth="1"/>
    <col min="1538" max="1538" width="3.5" style="100" customWidth="1"/>
    <col min="1539" max="1539" width="3.33203125" style="100" customWidth="1"/>
    <col min="1540" max="1540" width="7" style="100" bestFit="1" customWidth="1"/>
    <col min="1541" max="1542" width="7.4140625" style="100" bestFit="1" customWidth="1"/>
    <col min="1543" max="1543" width="8.6640625" style="100" bestFit="1" customWidth="1"/>
    <col min="1544" max="1550" width="7" style="100" bestFit="1" customWidth="1"/>
    <col min="1551" max="1552" width="6.08203125" style="100" customWidth="1"/>
    <col min="1553" max="1558" width="4.6640625" style="100" bestFit="1" customWidth="1"/>
    <col min="1559" max="1792" width="8.08203125" style="100"/>
    <col min="1793" max="1793" width="4.6640625" style="100" bestFit="1" customWidth="1"/>
    <col min="1794" max="1794" width="3.5" style="100" customWidth="1"/>
    <col min="1795" max="1795" width="3.33203125" style="100" customWidth="1"/>
    <col min="1796" max="1796" width="7" style="100" bestFit="1" customWidth="1"/>
    <col min="1797" max="1798" width="7.4140625" style="100" bestFit="1" customWidth="1"/>
    <col min="1799" max="1799" width="8.6640625" style="100" bestFit="1" customWidth="1"/>
    <col min="1800" max="1806" width="7" style="100" bestFit="1" customWidth="1"/>
    <col min="1807" max="1808" width="6.08203125" style="100" customWidth="1"/>
    <col min="1809" max="1814" width="4.6640625" style="100" bestFit="1" customWidth="1"/>
    <col min="1815" max="2048" width="8.08203125" style="100"/>
    <col min="2049" max="2049" width="4.6640625" style="100" bestFit="1" customWidth="1"/>
    <col min="2050" max="2050" width="3.5" style="100" customWidth="1"/>
    <col min="2051" max="2051" width="3.33203125" style="100" customWidth="1"/>
    <col min="2052" max="2052" width="7" style="100" bestFit="1" customWidth="1"/>
    <col min="2053" max="2054" width="7.4140625" style="100" bestFit="1" customWidth="1"/>
    <col min="2055" max="2055" width="8.6640625" style="100" bestFit="1" customWidth="1"/>
    <col min="2056" max="2062" width="7" style="100" bestFit="1" customWidth="1"/>
    <col min="2063" max="2064" width="6.08203125" style="100" customWidth="1"/>
    <col min="2065" max="2070" width="4.6640625" style="100" bestFit="1" customWidth="1"/>
    <col min="2071" max="2304" width="8.08203125" style="100"/>
    <col min="2305" max="2305" width="4.6640625" style="100" bestFit="1" customWidth="1"/>
    <col min="2306" max="2306" width="3.5" style="100" customWidth="1"/>
    <col min="2307" max="2307" width="3.33203125" style="100" customWidth="1"/>
    <col min="2308" max="2308" width="7" style="100" bestFit="1" customWidth="1"/>
    <col min="2309" max="2310" width="7.4140625" style="100" bestFit="1" customWidth="1"/>
    <col min="2311" max="2311" width="8.6640625" style="100" bestFit="1" customWidth="1"/>
    <col min="2312" max="2318" width="7" style="100" bestFit="1" customWidth="1"/>
    <col min="2319" max="2320" width="6.08203125" style="100" customWidth="1"/>
    <col min="2321" max="2326" width="4.6640625" style="100" bestFit="1" customWidth="1"/>
    <col min="2327" max="2560" width="8.08203125" style="100"/>
    <col min="2561" max="2561" width="4.6640625" style="100" bestFit="1" customWidth="1"/>
    <col min="2562" max="2562" width="3.5" style="100" customWidth="1"/>
    <col min="2563" max="2563" width="3.33203125" style="100" customWidth="1"/>
    <col min="2564" max="2564" width="7" style="100" bestFit="1" customWidth="1"/>
    <col min="2565" max="2566" width="7.4140625" style="100" bestFit="1" customWidth="1"/>
    <col min="2567" max="2567" width="8.6640625" style="100" bestFit="1" customWidth="1"/>
    <col min="2568" max="2574" width="7" style="100" bestFit="1" customWidth="1"/>
    <col min="2575" max="2576" width="6.08203125" style="100" customWidth="1"/>
    <col min="2577" max="2582" width="4.6640625" style="100" bestFit="1" customWidth="1"/>
    <col min="2583" max="2816" width="8.08203125" style="100"/>
    <col min="2817" max="2817" width="4.6640625" style="100" bestFit="1" customWidth="1"/>
    <col min="2818" max="2818" width="3.5" style="100" customWidth="1"/>
    <col min="2819" max="2819" width="3.33203125" style="100" customWidth="1"/>
    <col min="2820" max="2820" width="7" style="100" bestFit="1" customWidth="1"/>
    <col min="2821" max="2822" width="7.4140625" style="100" bestFit="1" customWidth="1"/>
    <col min="2823" max="2823" width="8.6640625" style="100" bestFit="1" customWidth="1"/>
    <col min="2824" max="2830" width="7" style="100" bestFit="1" customWidth="1"/>
    <col min="2831" max="2832" width="6.08203125" style="100" customWidth="1"/>
    <col min="2833" max="2838" width="4.6640625" style="100" bestFit="1" customWidth="1"/>
    <col min="2839" max="3072" width="8.08203125" style="100"/>
    <col min="3073" max="3073" width="4.6640625" style="100" bestFit="1" customWidth="1"/>
    <col min="3074" max="3074" width="3.5" style="100" customWidth="1"/>
    <col min="3075" max="3075" width="3.33203125" style="100" customWidth="1"/>
    <col min="3076" max="3076" width="7" style="100" bestFit="1" customWidth="1"/>
    <col min="3077" max="3078" width="7.4140625" style="100" bestFit="1" customWidth="1"/>
    <col min="3079" max="3079" width="8.6640625" style="100" bestFit="1" customWidth="1"/>
    <col min="3080" max="3086" width="7" style="100" bestFit="1" customWidth="1"/>
    <col min="3087" max="3088" width="6.08203125" style="100" customWidth="1"/>
    <col min="3089" max="3094" width="4.6640625" style="100" bestFit="1" customWidth="1"/>
    <col min="3095" max="3328" width="8.08203125" style="100"/>
    <col min="3329" max="3329" width="4.6640625" style="100" bestFit="1" customWidth="1"/>
    <col min="3330" max="3330" width="3.5" style="100" customWidth="1"/>
    <col min="3331" max="3331" width="3.33203125" style="100" customWidth="1"/>
    <col min="3332" max="3332" width="7" style="100" bestFit="1" customWidth="1"/>
    <col min="3333" max="3334" width="7.4140625" style="100" bestFit="1" customWidth="1"/>
    <col min="3335" max="3335" width="8.6640625" style="100" bestFit="1" customWidth="1"/>
    <col min="3336" max="3342" width="7" style="100" bestFit="1" customWidth="1"/>
    <col min="3343" max="3344" width="6.08203125" style="100" customWidth="1"/>
    <col min="3345" max="3350" width="4.6640625" style="100" bestFit="1" customWidth="1"/>
    <col min="3351" max="3584" width="8.08203125" style="100"/>
    <col min="3585" max="3585" width="4.6640625" style="100" bestFit="1" customWidth="1"/>
    <col min="3586" max="3586" width="3.5" style="100" customWidth="1"/>
    <col min="3587" max="3587" width="3.33203125" style="100" customWidth="1"/>
    <col min="3588" max="3588" width="7" style="100" bestFit="1" customWidth="1"/>
    <col min="3589" max="3590" width="7.4140625" style="100" bestFit="1" customWidth="1"/>
    <col min="3591" max="3591" width="8.6640625" style="100" bestFit="1" customWidth="1"/>
    <col min="3592" max="3598" width="7" style="100" bestFit="1" customWidth="1"/>
    <col min="3599" max="3600" width="6.08203125" style="100" customWidth="1"/>
    <col min="3601" max="3606" width="4.6640625" style="100" bestFit="1" customWidth="1"/>
    <col min="3607" max="3840" width="8.08203125" style="100"/>
    <col min="3841" max="3841" width="4.6640625" style="100" bestFit="1" customWidth="1"/>
    <col min="3842" max="3842" width="3.5" style="100" customWidth="1"/>
    <col min="3843" max="3843" width="3.33203125" style="100" customWidth="1"/>
    <col min="3844" max="3844" width="7" style="100" bestFit="1" customWidth="1"/>
    <col min="3845" max="3846" width="7.4140625" style="100" bestFit="1" customWidth="1"/>
    <col min="3847" max="3847" width="8.6640625" style="100" bestFit="1" customWidth="1"/>
    <col min="3848" max="3854" width="7" style="100" bestFit="1" customWidth="1"/>
    <col min="3855" max="3856" width="6.08203125" style="100" customWidth="1"/>
    <col min="3857" max="3862" width="4.6640625" style="100" bestFit="1" customWidth="1"/>
    <col min="3863" max="4096" width="8.08203125" style="100"/>
    <col min="4097" max="4097" width="4.6640625" style="100" bestFit="1" customWidth="1"/>
    <col min="4098" max="4098" width="3.5" style="100" customWidth="1"/>
    <col min="4099" max="4099" width="3.33203125" style="100" customWidth="1"/>
    <col min="4100" max="4100" width="7" style="100" bestFit="1" customWidth="1"/>
    <col min="4101" max="4102" width="7.4140625" style="100" bestFit="1" customWidth="1"/>
    <col min="4103" max="4103" width="8.6640625" style="100" bestFit="1" customWidth="1"/>
    <col min="4104" max="4110" width="7" style="100" bestFit="1" customWidth="1"/>
    <col min="4111" max="4112" width="6.08203125" style="100" customWidth="1"/>
    <col min="4113" max="4118" width="4.6640625" style="100" bestFit="1" customWidth="1"/>
    <col min="4119" max="4352" width="8.08203125" style="100"/>
    <col min="4353" max="4353" width="4.6640625" style="100" bestFit="1" customWidth="1"/>
    <col min="4354" max="4354" width="3.5" style="100" customWidth="1"/>
    <col min="4355" max="4355" width="3.33203125" style="100" customWidth="1"/>
    <col min="4356" max="4356" width="7" style="100" bestFit="1" customWidth="1"/>
    <col min="4357" max="4358" width="7.4140625" style="100" bestFit="1" customWidth="1"/>
    <col min="4359" max="4359" width="8.6640625" style="100" bestFit="1" customWidth="1"/>
    <col min="4360" max="4366" width="7" style="100" bestFit="1" customWidth="1"/>
    <col min="4367" max="4368" width="6.08203125" style="100" customWidth="1"/>
    <col min="4369" max="4374" width="4.6640625" style="100" bestFit="1" customWidth="1"/>
    <col min="4375" max="4608" width="8.08203125" style="100"/>
    <col min="4609" max="4609" width="4.6640625" style="100" bestFit="1" customWidth="1"/>
    <col min="4610" max="4610" width="3.5" style="100" customWidth="1"/>
    <col min="4611" max="4611" width="3.33203125" style="100" customWidth="1"/>
    <col min="4612" max="4612" width="7" style="100" bestFit="1" customWidth="1"/>
    <col min="4613" max="4614" width="7.4140625" style="100" bestFit="1" customWidth="1"/>
    <col min="4615" max="4615" width="8.6640625" style="100" bestFit="1" customWidth="1"/>
    <col min="4616" max="4622" width="7" style="100" bestFit="1" customWidth="1"/>
    <col min="4623" max="4624" width="6.08203125" style="100" customWidth="1"/>
    <col min="4625" max="4630" width="4.6640625" style="100" bestFit="1" customWidth="1"/>
    <col min="4631" max="4864" width="8.08203125" style="100"/>
    <col min="4865" max="4865" width="4.6640625" style="100" bestFit="1" customWidth="1"/>
    <col min="4866" max="4866" width="3.5" style="100" customWidth="1"/>
    <col min="4867" max="4867" width="3.33203125" style="100" customWidth="1"/>
    <col min="4868" max="4868" width="7" style="100" bestFit="1" customWidth="1"/>
    <col min="4869" max="4870" width="7.4140625" style="100" bestFit="1" customWidth="1"/>
    <col min="4871" max="4871" width="8.6640625" style="100" bestFit="1" customWidth="1"/>
    <col min="4872" max="4878" width="7" style="100" bestFit="1" customWidth="1"/>
    <col min="4879" max="4880" width="6.08203125" style="100" customWidth="1"/>
    <col min="4881" max="4886" width="4.6640625" style="100" bestFit="1" customWidth="1"/>
    <col min="4887" max="5120" width="8.08203125" style="100"/>
    <col min="5121" max="5121" width="4.6640625" style="100" bestFit="1" customWidth="1"/>
    <col min="5122" max="5122" width="3.5" style="100" customWidth="1"/>
    <col min="5123" max="5123" width="3.33203125" style="100" customWidth="1"/>
    <col min="5124" max="5124" width="7" style="100" bestFit="1" customWidth="1"/>
    <col min="5125" max="5126" width="7.4140625" style="100" bestFit="1" customWidth="1"/>
    <col min="5127" max="5127" width="8.6640625" style="100" bestFit="1" customWidth="1"/>
    <col min="5128" max="5134" width="7" style="100" bestFit="1" customWidth="1"/>
    <col min="5135" max="5136" width="6.08203125" style="100" customWidth="1"/>
    <col min="5137" max="5142" width="4.6640625" style="100" bestFit="1" customWidth="1"/>
    <col min="5143" max="5376" width="8.08203125" style="100"/>
    <col min="5377" max="5377" width="4.6640625" style="100" bestFit="1" customWidth="1"/>
    <col min="5378" max="5378" width="3.5" style="100" customWidth="1"/>
    <col min="5379" max="5379" width="3.33203125" style="100" customWidth="1"/>
    <col min="5380" max="5380" width="7" style="100" bestFit="1" customWidth="1"/>
    <col min="5381" max="5382" width="7.4140625" style="100" bestFit="1" customWidth="1"/>
    <col min="5383" max="5383" width="8.6640625" style="100" bestFit="1" customWidth="1"/>
    <col min="5384" max="5390" width="7" style="100" bestFit="1" customWidth="1"/>
    <col min="5391" max="5392" width="6.08203125" style="100" customWidth="1"/>
    <col min="5393" max="5398" width="4.6640625" style="100" bestFit="1" customWidth="1"/>
    <col min="5399" max="5632" width="8.08203125" style="100"/>
    <col min="5633" max="5633" width="4.6640625" style="100" bestFit="1" customWidth="1"/>
    <col min="5634" max="5634" width="3.5" style="100" customWidth="1"/>
    <col min="5635" max="5635" width="3.33203125" style="100" customWidth="1"/>
    <col min="5636" max="5636" width="7" style="100" bestFit="1" customWidth="1"/>
    <col min="5637" max="5638" width="7.4140625" style="100" bestFit="1" customWidth="1"/>
    <col min="5639" max="5639" width="8.6640625" style="100" bestFit="1" customWidth="1"/>
    <col min="5640" max="5646" width="7" style="100" bestFit="1" customWidth="1"/>
    <col min="5647" max="5648" width="6.08203125" style="100" customWidth="1"/>
    <col min="5649" max="5654" width="4.6640625" style="100" bestFit="1" customWidth="1"/>
    <col min="5655" max="5888" width="8.08203125" style="100"/>
    <col min="5889" max="5889" width="4.6640625" style="100" bestFit="1" customWidth="1"/>
    <col min="5890" max="5890" width="3.5" style="100" customWidth="1"/>
    <col min="5891" max="5891" width="3.33203125" style="100" customWidth="1"/>
    <col min="5892" max="5892" width="7" style="100" bestFit="1" customWidth="1"/>
    <col min="5893" max="5894" width="7.4140625" style="100" bestFit="1" customWidth="1"/>
    <col min="5895" max="5895" width="8.6640625" style="100" bestFit="1" customWidth="1"/>
    <col min="5896" max="5902" width="7" style="100" bestFit="1" customWidth="1"/>
    <col min="5903" max="5904" width="6.08203125" style="100" customWidth="1"/>
    <col min="5905" max="5910" width="4.6640625" style="100" bestFit="1" customWidth="1"/>
    <col min="5911" max="6144" width="8.08203125" style="100"/>
    <col min="6145" max="6145" width="4.6640625" style="100" bestFit="1" customWidth="1"/>
    <col min="6146" max="6146" width="3.5" style="100" customWidth="1"/>
    <col min="6147" max="6147" width="3.33203125" style="100" customWidth="1"/>
    <col min="6148" max="6148" width="7" style="100" bestFit="1" customWidth="1"/>
    <col min="6149" max="6150" width="7.4140625" style="100" bestFit="1" customWidth="1"/>
    <col min="6151" max="6151" width="8.6640625" style="100" bestFit="1" customWidth="1"/>
    <col min="6152" max="6158" width="7" style="100" bestFit="1" customWidth="1"/>
    <col min="6159" max="6160" width="6.08203125" style="100" customWidth="1"/>
    <col min="6161" max="6166" width="4.6640625" style="100" bestFit="1" customWidth="1"/>
    <col min="6167" max="6400" width="8.08203125" style="100"/>
    <col min="6401" max="6401" width="4.6640625" style="100" bestFit="1" customWidth="1"/>
    <col min="6402" max="6402" width="3.5" style="100" customWidth="1"/>
    <col min="6403" max="6403" width="3.33203125" style="100" customWidth="1"/>
    <col min="6404" max="6404" width="7" style="100" bestFit="1" customWidth="1"/>
    <col min="6405" max="6406" width="7.4140625" style="100" bestFit="1" customWidth="1"/>
    <col min="6407" max="6407" width="8.6640625" style="100" bestFit="1" customWidth="1"/>
    <col min="6408" max="6414" width="7" style="100" bestFit="1" customWidth="1"/>
    <col min="6415" max="6416" width="6.08203125" style="100" customWidth="1"/>
    <col min="6417" max="6422" width="4.6640625" style="100" bestFit="1" customWidth="1"/>
    <col min="6423" max="6656" width="8.08203125" style="100"/>
    <col min="6657" max="6657" width="4.6640625" style="100" bestFit="1" customWidth="1"/>
    <col min="6658" max="6658" width="3.5" style="100" customWidth="1"/>
    <col min="6659" max="6659" width="3.33203125" style="100" customWidth="1"/>
    <col min="6660" max="6660" width="7" style="100" bestFit="1" customWidth="1"/>
    <col min="6661" max="6662" width="7.4140625" style="100" bestFit="1" customWidth="1"/>
    <col min="6663" max="6663" width="8.6640625" style="100" bestFit="1" customWidth="1"/>
    <col min="6664" max="6670" width="7" style="100" bestFit="1" customWidth="1"/>
    <col min="6671" max="6672" width="6.08203125" style="100" customWidth="1"/>
    <col min="6673" max="6678" width="4.6640625" style="100" bestFit="1" customWidth="1"/>
    <col min="6679" max="6912" width="8.08203125" style="100"/>
    <col min="6913" max="6913" width="4.6640625" style="100" bestFit="1" customWidth="1"/>
    <col min="6914" max="6914" width="3.5" style="100" customWidth="1"/>
    <col min="6915" max="6915" width="3.33203125" style="100" customWidth="1"/>
    <col min="6916" max="6916" width="7" style="100" bestFit="1" customWidth="1"/>
    <col min="6917" max="6918" width="7.4140625" style="100" bestFit="1" customWidth="1"/>
    <col min="6919" max="6919" width="8.6640625" style="100" bestFit="1" customWidth="1"/>
    <col min="6920" max="6926" width="7" style="100" bestFit="1" customWidth="1"/>
    <col min="6927" max="6928" width="6.08203125" style="100" customWidth="1"/>
    <col min="6929" max="6934" width="4.6640625" style="100" bestFit="1" customWidth="1"/>
    <col min="6935" max="7168" width="8.08203125" style="100"/>
    <col min="7169" max="7169" width="4.6640625" style="100" bestFit="1" customWidth="1"/>
    <col min="7170" max="7170" width="3.5" style="100" customWidth="1"/>
    <col min="7171" max="7171" width="3.33203125" style="100" customWidth="1"/>
    <col min="7172" max="7172" width="7" style="100" bestFit="1" customWidth="1"/>
    <col min="7173" max="7174" width="7.4140625" style="100" bestFit="1" customWidth="1"/>
    <col min="7175" max="7175" width="8.6640625" style="100" bestFit="1" customWidth="1"/>
    <col min="7176" max="7182" width="7" style="100" bestFit="1" customWidth="1"/>
    <col min="7183" max="7184" width="6.08203125" style="100" customWidth="1"/>
    <col min="7185" max="7190" width="4.6640625" style="100" bestFit="1" customWidth="1"/>
    <col min="7191" max="7424" width="8.08203125" style="100"/>
    <col min="7425" max="7425" width="4.6640625" style="100" bestFit="1" customWidth="1"/>
    <col min="7426" max="7426" width="3.5" style="100" customWidth="1"/>
    <col min="7427" max="7427" width="3.33203125" style="100" customWidth="1"/>
    <col min="7428" max="7428" width="7" style="100" bestFit="1" customWidth="1"/>
    <col min="7429" max="7430" width="7.4140625" style="100" bestFit="1" customWidth="1"/>
    <col min="7431" max="7431" width="8.6640625" style="100" bestFit="1" customWidth="1"/>
    <col min="7432" max="7438" width="7" style="100" bestFit="1" customWidth="1"/>
    <col min="7439" max="7440" width="6.08203125" style="100" customWidth="1"/>
    <col min="7441" max="7446" width="4.6640625" style="100" bestFit="1" customWidth="1"/>
    <col min="7447" max="7680" width="8.08203125" style="100"/>
    <col min="7681" max="7681" width="4.6640625" style="100" bestFit="1" customWidth="1"/>
    <col min="7682" max="7682" width="3.5" style="100" customWidth="1"/>
    <col min="7683" max="7683" width="3.33203125" style="100" customWidth="1"/>
    <col min="7684" max="7684" width="7" style="100" bestFit="1" customWidth="1"/>
    <col min="7685" max="7686" width="7.4140625" style="100" bestFit="1" customWidth="1"/>
    <col min="7687" max="7687" width="8.6640625" style="100" bestFit="1" customWidth="1"/>
    <col min="7688" max="7694" width="7" style="100" bestFit="1" customWidth="1"/>
    <col min="7695" max="7696" width="6.08203125" style="100" customWidth="1"/>
    <col min="7697" max="7702" width="4.6640625" style="100" bestFit="1" customWidth="1"/>
    <col min="7703" max="7936" width="8.08203125" style="100"/>
    <col min="7937" max="7937" width="4.6640625" style="100" bestFit="1" customWidth="1"/>
    <col min="7938" max="7938" width="3.5" style="100" customWidth="1"/>
    <col min="7939" max="7939" width="3.33203125" style="100" customWidth="1"/>
    <col min="7940" max="7940" width="7" style="100" bestFit="1" customWidth="1"/>
    <col min="7941" max="7942" width="7.4140625" style="100" bestFit="1" customWidth="1"/>
    <col min="7943" max="7943" width="8.6640625" style="100" bestFit="1" customWidth="1"/>
    <col min="7944" max="7950" width="7" style="100" bestFit="1" customWidth="1"/>
    <col min="7951" max="7952" width="6.08203125" style="100" customWidth="1"/>
    <col min="7953" max="7958" width="4.6640625" style="100" bestFit="1" customWidth="1"/>
    <col min="7959" max="8192" width="8.08203125" style="100"/>
    <col min="8193" max="8193" width="4.6640625" style="100" bestFit="1" customWidth="1"/>
    <col min="8194" max="8194" width="3.5" style="100" customWidth="1"/>
    <col min="8195" max="8195" width="3.33203125" style="100" customWidth="1"/>
    <col min="8196" max="8196" width="7" style="100" bestFit="1" customWidth="1"/>
    <col min="8197" max="8198" width="7.4140625" style="100" bestFit="1" customWidth="1"/>
    <col min="8199" max="8199" width="8.6640625" style="100" bestFit="1" customWidth="1"/>
    <col min="8200" max="8206" width="7" style="100" bestFit="1" customWidth="1"/>
    <col min="8207" max="8208" width="6.08203125" style="100" customWidth="1"/>
    <col min="8209" max="8214" width="4.6640625" style="100" bestFit="1" customWidth="1"/>
    <col min="8215" max="8448" width="8.08203125" style="100"/>
    <col min="8449" max="8449" width="4.6640625" style="100" bestFit="1" customWidth="1"/>
    <col min="8450" max="8450" width="3.5" style="100" customWidth="1"/>
    <col min="8451" max="8451" width="3.33203125" style="100" customWidth="1"/>
    <col min="8452" max="8452" width="7" style="100" bestFit="1" customWidth="1"/>
    <col min="8453" max="8454" width="7.4140625" style="100" bestFit="1" customWidth="1"/>
    <col min="8455" max="8455" width="8.6640625" style="100" bestFit="1" customWidth="1"/>
    <col min="8456" max="8462" width="7" style="100" bestFit="1" customWidth="1"/>
    <col min="8463" max="8464" width="6.08203125" style="100" customWidth="1"/>
    <col min="8465" max="8470" width="4.6640625" style="100" bestFit="1" customWidth="1"/>
    <col min="8471" max="8704" width="8.08203125" style="100"/>
    <col min="8705" max="8705" width="4.6640625" style="100" bestFit="1" customWidth="1"/>
    <col min="8706" max="8706" width="3.5" style="100" customWidth="1"/>
    <col min="8707" max="8707" width="3.33203125" style="100" customWidth="1"/>
    <col min="8708" max="8708" width="7" style="100" bestFit="1" customWidth="1"/>
    <col min="8709" max="8710" width="7.4140625" style="100" bestFit="1" customWidth="1"/>
    <col min="8711" max="8711" width="8.6640625" style="100" bestFit="1" customWidth="1"/>
    <col min="8712" max="8718" width="7" style="100" bestFit="1" customWidth="1"/>
    <col min="8719" max="8720" width="6.08203125" style="100" customWidth="1"/>
    <col min="8721" max="8726" width="4.6640625" style="100" bestFit="1" customWidth="1"/>
    <col min="8727" max="8960" width="8.08203125" style="100"/>
    <col min="8961" max="8961" width="4.6640625" style="100" bestFit="1" customWidth="1"/>
    <col min="8962" max="8962" width="3.5" style="100" customWidth="1"/>
    <col min="8963" max="8963" width="3.33203125" style="100" customWidth="1"/>
    <col min="8964" max="8964" width="7" style="100" bestFit="1" customWidth="1"/>
    <col min="8965" max="8966" width="7.4140625" style="100" bestFit="1" customWidth="1"/>
    <col min="8967" max="8967" width="8.6640625" style="100" bestFit="1" customWidth="1"/>
    <col min="8968" max="8974" width="7" style="100" bestFit="1" customWidth="1"/>
    <col min="8975" max="8976" width="6.08203125" style="100" customWidth="1"/>
    <col min="8977" max="8982" width="4.6640625" style="100" bestFit="1" customWidth="1"/>
    <col min="8983" max="9216" width="8.08203125" style="100"/>
    <col min="9217" max="9217" width="4.6640625" style="100" bestFit="1" customWidth="1"/>
    <col min="9218" max="9218" width="3.5" style="100" customWidth="1"/>
    <col min="9219" max="9219" width="3.33203125" style="100" customWidth="1"/>
    <col min="9220" max="9220" width="7" style="100" bestFit="1" customWidth="1"/>
    <col min="9221" max="9222" width="7.4140625" style="100" bestFit="1" customWidth="1"/>
    <col min="9223" max="9223" width="8.6640625" style="100" bestFit="1" customWidth="1"/>
    <col min="9224" max="9230" width="7" style="100" bestFit="1" customWidth="1"/>
    <col min="9231" max="9232" width="6.08203125" style="100" customWidth="1"/>
    <col min="9233" max="9238" width="4.6640625" style="100" bestFit="1" customWidth="1"/>
    <col min="9239" max="9472" width="8.08203125" style="100"/>
    <col min="9473" max="9473" width="4.6640625" style="100" bestFit="1" customWidth="1"/>
    <col min="9474" max="9474" width="3.5" style="100" customWidth="1"/>
    <col min="9475" max="9475" width="3.33203125" style="100" customWidth="1"/>
    <col min="9476" max="9476" width="7" style="100" bestFit="1" customWidth="1"/>
    <col min="9477" max="9478" width="7.4140625" style="100" bestFit="1" customWidth="1"/>
    <col min="9479" max="9479" width="8.6640625" style="100" bestFit="1" customWidth="1"/>
    <col min="9480" max="9486" width="7" style="100" bestFit="1" customWidth="1"/>
    <col min="9487" max="9488" width="6.08203125" style="100" customWidth="1"/>
    <col min="9489" max="9494" width="4.6640625" style="100" bestFit="1" customWidth="1"/>
    <col min="9495" max="9728" width="8.08203125" style="100"/>
    <col min="9729" max="9729" width="4.6640625" style="100" bestFit="1" customWidth="1"/>
    <col min="9730" max="9730" width="3.5" style="100" customWidth="1"/>
    <col min="9731" max="9731" width="3.33203125" style="100" customWidth="1"/>
    <col min="9732" max="9732" width="7" style="100" bestFit="1" customWidth="1"/>
    <col min="9733" max="9734" width="7.4140625" style="100" bestFit="1" customWidth="1"/>
    <col min="9735" max="9735" width="8.6640625" style="100" bestFit="1" customWidth="1"/>
    <col min="9736" max="9742" width="7" style="100" bestFit="1" customWidth="1"/>
    <col min="9743" max="9744" width="6.08203125" style="100" customWidth="1"/>
    <col min="9745" max="9750" width="4.6640625" style="100" bestFit="1" customWidth="1"/>
    <col min="9751" max="9984" width="8.08203125" style="100"/>
    <col min="9985" max="9985" width="4.6640625" style="100" bestFit="1" customWidth="1"/>
    <col min="9986" max="9986" width="3.5" style="100" customWidth="1"/>
    <col min="9987" max="9987" width="3.33203125" style="100" customWidth="1"/>
    <col min="9988" max="9988" width="7" style="100" bestFit="1" customWidth="1"/>
    <col min="9989" max="9990" width="7.4140625" style="100" bestFit="1" customWidth="1"/>
    <col min="9991" max="9991" width="8.6640625" style="100" bestFit="1" customWidth="1"/>
    <col min="9992" max="9998" width="7" style="100" bestFit="1" customWidth="1"/>
    <col min="9999" max="10000" width="6.08203125" style="100" customWidth="1"/>
    <col min="10001" max="10006" width="4.6640625" style="100" bestFit="1" customWidth="1"/>
    <col min="10007" max="10240" width="8.08203125" style="100"/>
    <col min="10241" max="10241" width="4.6640625" style="100" bestFit="1" customWidth="1"/>
    <col min="10242" max="10242" width="3.5" style="100" customWidth="1"/>
    <col min="10243" max="10243" width="3.33203125" style="100" customWidth="1"/>
    <col min="10244" max="10244" width="7" style="100" bestFit="1" customWidth="1"/>
    <col min="10245" max="10246" width="7.4140625" style="100" bestFit="1" customWidth="1"/>
    <col min="10247" max="10247" width="8.6640625" style="100" bestFit="1" customWidth="1"/>
    <col min="10248" max="10254" width="7" style="100" bestFit="1" customWidth="1"/>
    <col min="10255" max="10256" width="6.08203125" style="100" customWidth="1"/>
    <col min="10257" max="10262" width="4.6640625" style="100" bestFit="1" customWidth="1"/>
    <col min="10263" max="10496" width="8.08203125" style="100"/>
    <col min="10497" max="10497" width="4.6640625" style="100" bestFit="1" customWidth="1"/>
    <col min="10498" max="10498" width="3.5" style="100" customWidth="1"/>
    <col min="10499" max="10499" width="3.33203125" style="100" customWidth="1"/>
    <col min="10500" max="10500" width="7" style="100" bestFit="1" customWidth="1"/>
    <col min="10501" max="10502" width="7.4140625" style="100" bestFit="1" customWidth="1"/>
    <col min="10503" max="10503" width="8.6640625" style="100" bestFit="1" customWidth="1"/>
    <col min="10504" max="10510" width="7" style="100" bestFit="1" customWidth="1"/>
    <col min="10511" max="10512" width="6.08203125" style="100" customWidth="1"/>
    <col min="10513" max="10518" width="4.6640625" style="100" bestFit="1" customWidth="1"/>
    <col min="10519" max="10752" width="8.08203125" style="100"/>
    <col min="10753" max="10753" width="4.6640625" style="100" bestFit="1" customWidth="1"/>
    <col min="10754" max="10754" width="3.5" style="100" customWidth="1"/>
    <col min="10755" max="10755" width="3.33203125" style="100" customWidth="1"/>
    <col min="10756" max="10756" width="7" style="100" bestFit="1" customWidth="1"/>
    <col min="10757" max="10758" width="7.4140625" style="100" bestFit="1" customWidth="1"/>
    <col min="10759" max="10759" width="8.6640625" style="100" bestFit="1" customWidth="1"/>
    <col min="10760" max="10766" width="7" style="100" bestFit="1" customWidth="1"/>
    <col min="10767" max="10768" width="6.08203125" style="100" customWidth="1"/>
    <col min="10769" max="10774" width="4.6640625" style="100" bestFit="1" customWidth="1"/>
    <col min="10775" max="11008" width="8.08203125" style="100"/>
    <col min="11009" max="11009" width="4.6640625" style="100" bestFit="1" customWidth="1"/>
    <col min="11010" max="11010" width="3.5" style="100" customWidth="1"/>
    <col min="11011" max="11011" width="3.33203125" style="100" customWidth="1"/>
    <col min="11012" max="11012" width="7" style="100" bestFit="1" customWidth="1"/>
    <col min="11013" max="11014" width="7.4140625" style="100" bestFit="1" customWidth="1"/>
    <col min="11015" max="11015" width="8.6640625" style="100" bestFit="1" customWidth="1"/>
    <col min="11016" max="11022" width="7" style="100" bestFit="1" customWidth="1"/>
    <col min="11023" max="11024" width="6.08203125" style="100" customWidth="1"/>
    <col min="11025" max="11030" width="4.6640625" style="100" bestFit="1" customWidth="1"/>
    <col min="11031" max="11264" width="8.08203125" style="100"/>
    <col min="11265" max="11265" width="4.6640625" style="100" bestFit="1" customWidth="1"/>
    <col min="11266" max="11266" width="3.5" style="100" customWidth="1"/>
    <col min="11267" max="11267" width="3.33203125" style="100" customWidth="1"/>
    <col min="11268" max="11268" width="7" style="100" bestFit="1" customWidth="1"/>
    <col min="11269" max="11270" width="7.4140625" style="100" bestFit="1" customWidth="1"/>
    <col min="11271" max="11271" width="8.6640625" style="100" bestFit="1" customWidth="1"/>
    <col min="11272" max="11278" width="7" style="100" bestFit="1" customWidth="1"/>
    <col min="11279" max="11280" width="6.08203125" style="100" customWidth="1"/>
    <col min="11281" max="11286" width="4.6640625" style="100" bestFit="1" customWidth="1"/>
    <col min="11287" max="11520" width="8.08203125" style="100"/>
    <col min="11521" max="11521" width="4.6640625" style="100" bestFit="1" customWidth="1"/>
    <col min="11522" max="11522" width="3.5" style="100" customWidth="1"/>
    <col min="11523" max="11523" width="3.33203125" style="100" customWidth="1"/>
    <col min="11524" max="11524" width="7" style="100" bestFit="1" customWidth="1"/>
    <col min="11525" max="11526" width="7.4140625" style="100" bestFit="1" customWidth="1"/>
    <col min="11527" max="11527" width="8.6640625" style="100" bestFit="1" customWidth="1"/>
    <col min="11528" max="11534" width="7" style="100" bestFit="1" customWidth="1"/>
    <col min="11535" max="11536" width="6.08203125" style="100" customWidth="1"/>
    <col min="11537" max="11542" width="4.6640625" style="100" bestFit="1" customWidth="1"/>
    <col min="11543" max="11776" width="8.08203125" style="100"/>
    <col min="11777" max="11777" width="4.6640625" style="100" bestFit="1" customWidth="1"/>
    <col min="11778" max="11778" width="3.5" style="100" customWidth="1"/>
    <col min="11779" max="11779" width="3.33203125" style="100" customWidth="1"/>
    <col min="11780" max="11780" width="7" style="100" bestFit="1" customWidth="1"/>
    <col min="11781" max="11782" width="7.4140625" style="100" bestFit="1" customWidth="1"/>
    <col min="11783" max="11783" width="8.6640625" style="100" bestFit="1" customWidth="1"/>
    <col min="11784" max="11790" width="7" style="100" bestFit="1" customWidth="1"/>
    <col min="11791" max="11792" width="6.08203125" style="100" customWidth="1"/>
    <col min="11793" max="11798" width="4.6640625" style="100" bestFit="1" customWidth="1"/>
    <col min="11799" max="12032" width="8.08203125" style="100"/>
    <col min="12033" max="12033" width="4.6640625" style="100" bestFit="1" customWidth="1"/>
    <col min="12034" max="12034" width="3.5" style="100" customWidth="1"/>
    <col min="12035" max="12035" width="3.33203125" style="100" customWidth="1"/>
    <col min="12036" max="12036" width="7" style="100" bestFit="1" customWidth="1"/>
    <col min="12037" max="12038" width="7.4140625" style="100" bestFit="1" customWidth="1"/>
    <col min="12039" max="12039" width="8.6640625" style="100" bestFit="1" customWidth="1"/>
    <col min="12040" max="12046" width="7" style="100" bestFit="1" customWidth="1"/>
    <col min="12047" max="12048" width="6.08203125" style="100" customWidth="1"/>
    <col min="12049" max="12054" width="4.6640625" style="100" bestFit="1" customWidth="1"/>
    <col min="12055" max="12288" width="8.08203125" style="100"/>
    <col min="12289" max="12289" width="4.6640625" style="100" bestFit="1" customWidth="1"/>
    <col min="12290" max="12290" width="3.5" style="100" customWidth="1"/>
    <col min="12291" max="12291" width="3.33203125" style="100" customWidth="1"/>
    <col min="12292" max="12292" width="7" style="100" bestFit="1" customWidth="1"/>
    <col min="12293" max="12294" width="7.4140625" style="100" bestFit="1" customWidth="1"/>
    <col min="12295" max="12295" width="8.6640625" style="100" bestFit="1" customWidth="1"/>
    <col min="12296" max="12302" width="7" style="100" bestFit="1" customWidth="1"/>
    <col min="12303" max="12304" width="6.08203125" style="100" customWidth="1"/>
    <col min="12305" max="12310" width="4.6640625" style="100" bestFit="1" customWidth="1"/>
    <col min="12311" max="12544" width="8.08203125" style="100"/>
    <col min="12545" max="12545" width="4.6640625" style="100" bestFit="1" customWidth="1"/>
    <col min="12546" max="12546" width="3.5" style="100" customWidth="1"/>
    <col min="12547" max="12547" width="3.33203125" style="100" customWidth="1"/>
    <col min="12548" max="12548" width="7" style="100" bestFit="1" customWidth="1"/>
    <col min="12549" max="12550" width="7.4140625" style="100" bestFit="1" customWidth="1"/>
    <col min="12551" max="12551" width="8.6640625" style="100" bestFit="1" customWidth="1"/>
    <col min="12552" max="12558" width="7" style="100" bestFit="1" customWidth="1"/>
    <col min="12559" max="12560" width="6.08203125" style="100" customWidth="1"/>
    <col min="12561" max="12566" width="4.6640625" style="100" bestFit="1" customWidth="1"/>
    <col min="12567" max="12800" width="8.08203125" style="100"/>
    <col min="12801" max="12801" width="4.6640625" style="100" bestFit="1" customWidth="1"/>
    <col min="12802" max="12802" width="3.5" style="100" customWidth="1"/>
    <col min="12803" max="12803" width="3.33203125" style="100" customWidth="1"/>
    <col min="12804" max="12804" width="7" style="100" bestFit="1" customWidth="1"/>
    <col min="12805" max="12806" width="7.4140625" style="100" bestFit="1" customWidth="1"/>
    <col min="12807" max="12807" width="8.6640625" style="100" bestFit="1" customWidth="1"/>
    <col min="12808" max="12814" width="7" style="100" bestFit="1" customWidth="1"/>
    <col min="12815" max="12816" width="6.08203125" style="100" customWidth="1"/>
    <col min="12817" max="12822" width="4.6640625" style="100" bestFit="1" customWidth="1"/>
    <col min="12823" max="13056" width="8.08203125" style="100"/>
    <col min="13057" max="13057" width="4.6640625" style="100" bestFit="1" customWidth="1"/>
    <col min="13058" max="13058" width="3.5" style="100" customWidth="1"/>
    <col min="13059" max="13059" width="3.33203125" style="100" customWidth="1"/>
    <col min="13060" max="13060" width="7" style="100" bestFit="1" customWidth="1"/>
    <col min="13061" max="13062" width="7.4140625" style="100" bestFit="1" customWidth="1"/>
    <col min="13063" max="13063" width="8.6640625" style="100" bestFit="1" customWidth="1"/>
    <col min="13064" max="13070" width="7" style="100" bestFit="1" customWidth="1"/>
    <col min="13071" max="13072" width="6.08203125" style="100" customWidth="1"/>
    <col min="13073" max="13078" width="4.6640625" style="100" bestFit="1" customWidth="1"/>
    <col min="13079" max="13312" width="8.08203125" style="100"/>
    <col min="13313" max="13313" width="4.6640625" style="100" bestFit="1" customWidth="1"/>
    <col min="13314" max="13314" width="3.5" style="100" customWidth="1"/>
    <col min="13315" max="13315" width="3.33203125" style="100" customWidth="1"/>
    <col min="13316" max="13316" width="7" style="100" bestFit="1" customWidth="1"/>
    <col min="13317" max="13318" width="7.4140625" style="100" bestFit="1" customWidth="1"/>
    <col min="13319" max="13319" width="8.6640625" style="100" bestFit="1" customWidth="1"/>
    <col min="13320" max="13326" width="7" style="100" bestFit="1" customWidth="1"/>
    <col min="13327" max="13328" width="6.08203125" style="100" customWidth="1"/>
    <col min="13329" max="13334" width="4.6640625" style="100" bestFit="1" customWidth="1"/>
    <col min="13335" max="13568" width="8.08203125" style="100"/>
    <col min="13569" max="13569" width="4.6640625" style="100" bestFit="1" customWidth="1"/>
    <col min="13570" max="13570" width="3.5" style="100" customWidth="1"/>
    <col min="13571" max="13571" width="3.33203125" style="100" customWidth="1"/>
    <col min="13572" max="13572" width="7" style="100" bestFit="1" customWidth="1"/>
    <col min="13573" max="13574" width="7.4140625" style="100" bestFit="1" customWidth="1"/>
    <col min="13575" max="13575" width="8.6640625" style="100" bestFit="1" customWidth="1"/>
    <col min="13576" max="13582" width="7" style="100" bestFit="1" customWidth="1"/>
    <col min="13583" max="13584" width="6.08203125" style="100" customWidth="1"/>
    <col min="13585" max="13590" width="4.6640625" style="100" bestFit="1" customWidth="1"/>
    <col min="13591" max="13824" width="8.08203125" style="100"/>
    <col min="13825" max="13825" width="4.6640625" style="100" bestFit="1" customWidth="1"/>
    <col min="13826" max="13826" width="3.5" style="100" customWidth="1"/>
    <col min="13827" max="13827" width="3.33203125" style="100" customWidth="1"/>
    <col min="13828" max="13828" width="7" style="100" bestFit="1" customWidth="1"/>
    <col min="13829" max="13830" width="7.4140625" style="100" bestFit="1" customWidth="1"/>
    <col min="13831" max="13831" width="8.6640625" style="100" bestFit="1" customWidth="1"/>
    <col min="13832" max="13838" width="7" style="100" bestFit="1" customWidth="1"/>
    <col min="13839" max="13840" width="6.08203125" style="100" customWidth="1"/>
    <col min="13841" max="13846" width="4.6640625" style="100" bestFit="1" customWidth="1"/>
    <col min="13847" max="14080" width="8.08203125" style="100"/>
    <col min="14081" max="14081" width="4.6640625" style="100" bestFit="1" customWidth="1"/>
    <col min="14082" max="14082" width="3.5" style="100" customWidth="1"/>
    <col min="14083" max="14083" width="3.33203125" style="100" customWidth="1"/>
    <col min="14084" max="14084" width="7" style="100" bestFit="1" customWidth="1"/>
    <col min="14085" max="14086" width="7.4140625" style="100" bestFit="1" customWidth="1"/>
    <col min="14087" max="14087" width="8.6640625" style="100" bestFit="1" customWidth="1"/>
    <col min="14088" max="14094" width="7" style="100" bestFit="1" customWidth="1"/>
    <col min="14095" max="14096" width="6.08203125" style="100" customWidth="1"/>
    <col min="14097" max="14102" width="4.6640625" style="100" bestFit="1" customWidth="1"/>
    <col min="14103" max="14336" width="8.08203125" style="100"/>
    <col min="14337" max="14337" width="4.6640625" style="100" bestFit="1" customWidth="1"/>
    <col min="14338" max="14338" width="3.5" style="100" customWidth="1"/>
    <col min="14339" max="14339" width="3.33203125" style="100" customWidth="1"/>
    <col min="14340" max="14340" width="7" style="100" bestFit="1" customWidth="1"/>
    <col min="14341" max="14342" width="7.4140625" style="100" bestFit="1" customWidth="1"/>
    <col min="14343" max="14343" width="8.6640625" style="100" bestFit="1" customWidth="1"/>
    <col min="14344" max="14350" width="7" style="100" bestFit="1" customWidth="1"/>
    <col min="14351" max="14352" width="6.08203125" style="100" customWidth="1"/>
    <col min="14353" max="14358" width="4.6640625" style="100" bestFit="1" customWidth="1"/>
    <col min="14359" max="14592" width="8.08203125" style="100"/>
    <col min="14593" max="14593" width="4.6640625" style="100" bestFit="1" customWidth="1"/>
    <col min="14594" max="14594" width="3.5" style="100" customWidth="1"/>
    <col min="14595" max="14595" width="3.33203125" style="100" customWidth="1"/>
    <col min="14596" max="14596" width="7" style="100" bestFit="1" customWidth="1"/>
    <col min="14597" max="14598" width="7.4140625" style="100" bestFit="1" customWidth="1"/>
    <col min="14599" max="14599" width="8.6640625" style="100" bestFit="1" customWidth="1"/>
    <col min="14600" max="14606" width="7" style="100" bestFit="1" customWidth="1"/>
    <col min="14607" max="14608" width="6.08203125" style="100" customWidth="1"/>
    <col min="14609" max="14614" width="4.6640625" style="100" bestFit="1" customWidth="1"/>
    <col min="14615" max="14848" width="8.08203125" style="100"/>
    <col min="14849" max="14849" width="4.6640625" style="100" bestFit="1" customWidth="1"/>
    <col min="14850" max="14850" width="3.5" style="100" customWidth="1"/>
    <col min="14851" max="14851" width="3.33203125" style="100" customWidth="1"/>
    <col min="14852" max="14852" width="7" style="100" bestFit="1" customWidth="1"/>
    <col min="14853" max="14854" width="7.4140625" style="100" bestFit="1" customWidth="1"/>
    <col min="14855" max="14855" width="8.6640625" style="100" bestFit="1" customWidth="1"/>
    <col min="14856" max="14862" width="7" style="100" bestFit="1" customWidth="1"/>
    <col min="14863" max="14864" width="6.08203125" style="100" customWidth="1"/>
    <col min="14865" max="14870" width="4.6640625" style="100" bestFit="1" customWidth="1"/>
    <col min="14871" max="15104" width="8.08203125" style="100"/>
    <col min="15105" max="15105" width="4.6640625" style="100" bestFit="1" customWidth="1"/>
    <col min="15106" max="15106" width="3.5" style="100" customWidth="1"/>
    <col min="15107" max="15107" width="3.33203125" style="100" customWidth="1"/>
    <col min="15108" max="15108" width="7" style="100" bestFit="1" customWidth="1"/>
    <col min="15109" max="15110" width="7.4140625" style="100" bestFit="1" customWidth="1"/>
    <col min="15111" max="15111" width="8.6640625" style="100" bestFit="1" customWidth="1"/>
    <col min="15112" max="15118" width="7" style="100" bestFit="1" customWidth="1"/>
    <col min="15119" max="15120" width="6.08203125" style="100" customWidth="1"/>
    <col min="15121" max="15126" width="4.6640625" style="100" bestFit="1" customWidth="1"/>
    <col min="15127" max="15360" width="8.08203125" style="100"/>
    <col min="15361" max="15361" width="4.6640625" style="100" bestFit="1" customWidth="1"/>
    <col min="15362" max="15362" width="3.5" style="100" customWidth="1"/>
    <col min="15363" max="15363" width="3.33203125" style="100" customWidth="1"/>
    <col min="15364" max="15364" width="7" style="100" bestFit="1" customWidth="1"/>
    <col min="15365" max="15366" width="7.4140625" style="100" bestFit="1" customWidth="1"/>
    <col min="15367" max="15367" width="8.6640625" style="100" bestFit="1" customWidth="1"/>
    <col min="15368" max="15374" width="7" style="100" bestFit="1" customWidth="1"/>
    <col min="15375" max="15376" width="6.08203125" style="100" customWidth="1"/>
    <col min="15377" max="15382" width="4.6640625" style="100" bestFit="1" customWidth="1"/>
    <col min="15383" max="15616" width="8.08203125" style="100"/>
    <col min="15617" max="15617" width="4.6640625" style="100" bestFit="1" customWidth="1"/>
    <col min="15618" max="15618" width="3.5" style="100" customWidth="1"/>
    <col min="15619" max="15619" width="3.33203125" style="100" customWidth="1"/>
    <col min="15620" max="15620" width="7" style="100" bestFit="1" customWidth="1"/>
    <col min="15621" max="15622" width="7.4140625" style="100" bestFit="1" customWidth="1"/>
    <col min="15623" max="15623" width="8.6640625" style="100" bestFit="1" customWidth="1"/>
    <col min="15624" max="15630" width="7" style="100" bestFit="1" customWidth="1"/>
    <col min="15631" max="15632" width="6.08203125" style="100" customWidth="1"/>
    <col min="15633" max="15638" width="4.6640625" style="100" bestFit="1" customWidth="1"/>
    <col min="15639" max="15872" width="8.08203125" style="100"/>
    <col min="15873" max="15873" width="4.6640625" style="100" bestFit="1" customWidth="1"/>
    <col min="15874" max="15874" width="3.5" style="100" customWidth="1"/>
    <col min="15875" max="15875" width="3.33203125" style="100" customWidth="1"/>
    <col min="15876" max="15876" width="7" style="100" bestFit="1" customWidth="1"/>
    <col min="15877" max="15878" width="7.4140625" style="100" bestFit="1" customWidth="1"/>
    <col min="15879" max="15879" width="8.6640625" style="100" bestFit="1" customWidth="1"/>
    <col min="15880" max="15886" width="7" style="100" bestFit="1" customWidth="1"/>
    <col min="15887" max="15888" width="6.08203125" style="100" customWidth="1"/>
    <col min="15889" max="15894" width="4.6640625" style="100" bestFit="1" customWidth="1"/>
    <col min="15895" max="16128" width="8.08203125" style="100"/>
    <col min="16129" max="16129" width="4.6640625" style="100" bestFit="1" customWidth="1"/>
    <col min="16130" max="16130" width="3.5" style="100" customWidth="1"/>
    <col min="16131" max="16131" width="3.33203125" style="100" customWidth="1"/>
    <col min="16132" max="16132" width="7" style="100" bestFit="1" customWidth="1"/>
    <col min="16133" max="16134" width="7.4140625" style="100" bestFit="1" customWidth="1"/>
    <col min="16135" max="16135" width="8.6640625" style="100" bestFit="1" customWidth="1"/>
    <col min="16136" max="16142" width="7" style="100" bestFit="1" customWidth="1"/>
    <col min="16143" max="16144" width="6.08203125" style="100" customWidth="1"/>
    <col min="16145" max="16150" width="4.6640625" style="100" bestFit="1" customWidth="1"/>
    <col min="16151" max="16384" width="8.08203125" style="100"/>
  </cols>
  <sheetData>
    <row r="1" spans="1:256" ht="22.75" customHeight="1">
      <c r="A1" s="97"/>
      <c r="B1" s="98"/>
      <c r="C1" s="98"/>
      <c r="D1" s="98"/>
      <c r="E1" s="98"/>
      <c r="F1" s="99"/>
      <c r="G1" s="98"/>
      <c r="H1" s="380" t="s">
        <v>79</v>
      </c>
      <c r="I1" s="380"/>
      <c r="J1" s="380"/>
      <c r="K1" s="380"/>
      <c r="L1" s="98"/>
      <c r="M1" s="381">
        <v>44652</v>
      </c>
      <c r="N1" s="382"/>
      <c r="O1" s="382"/>
      <c r="P1" s="383"/>
      <c r="Q1" s="98"/>
      <c r="R1" s="98"/>
      <c r="S1" s="98"/>
      <c r="T1" s="98"/>
      <c r="U1" s="98"/>
      <c r="V1" s="98"/>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row>
    <row r="2" spans="1:256" ht="23.4" customHeight="1" thickBot="1">
      <c r="A2" s="101"/>
      <c r="B2" s="102"/>
      <c r="C2" s="101"/>
      <c r="D2" s="103"/>
      <c r="E2" s="103"/>
      <c r="F2" s="104"/>
      <c r="G2" s="103"/>
      <c r="H2" s="380"/>
      <c r="I2" s="380"/>
      <c r="J2" s="380"/>
      <c r="K2" s="380"/>
      <c r="L2" s="101"/>
      <c r="M2" s="384"/>
      <c r="N2" s="385"/>
      <c r="O2" s="385"/>
      <c r="P2" s="386"/>
      <c r="Q2" s="101"/>
      <c r="R2" s="101"/>
      <c r="S2" s="101"/>
      <c r="T2" s="101"/>
      <c r="U2" s="101"/>
      <c r="V2" s="101"/>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spans="1:256" ht="24.5">
      <c r="A3" s="101"/>
      <c r="B3" s="102"/>
      <c r="C3" s="101"/>
      <c r="D3" s="103"/>
      <c r="E3" s="103"/>
      <c r="F3" s="104"/>
      <c r="G3" s="103"/>
      <c r="H3" s="101"/>
      <c r="I3" s="101"/>
      <c r="J3" s="101"/>
      <c r="K3" s="101"/>
      <c r="L3" s="101"/>
      <c r="M3" s="105"/>
      <c r="N3" s="105"/>
      <c r="O3" s="105"/>
      <c r="P3" s="105"/>
      <c r="Q3" s="101"/>
      <c r="R3" s="101"/>
      <c r="S3" s="101"/>
      <c r="T3" s="101"/>
      <c r="U3" s="101"/>
      <c r="V3" s="101"/>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spans="1:256" ht="19.5">
      <c r="A4" s="106"/>
      <c r="B4" s="387" t="s">
        <v>53</v>
      </c>
      <c r="C4" s="388"/>
      <c r="D4" s="388"/>
      <c r="E4" s="389" t="s">
        <v>291</v>
      </c>
      <c r="F4" s="390"/>
      <c r="G4" s="390"/>
      <c r="H4" s="390"/>
      <c r="I4" s="390"/>
      <c r="J4" s="390"/>
      <c r="K4" s="390"/>
      <c r="L4" s="390"/>
      <c r="M4" s="390"/>
      <c r="N4" s="390"/>
      <c r="O4" s="390"/>
      <c r="P4" s="391"/>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row>
    <row r="5" spans="1:256" ht="19.5">
      <c r="A5" s="106"/>
      <c r="B5" s="387" t="s">
        <v>54</v>
      </c>
      <c r="C5" s="388"/>
      <c r="D5" s="388"/>
      <c r="E5" s="392" t="s">
        <v>80</v>
      </c>
      <c r="F5" s="393"/>
      <c r="G5" s="393"/>
      <c r="H5" s="394"/>
      <c r="I5" s="107"/>
      <c r="J5" s="108"/>
      <c r="K5" s="108"/>
      <c r="L5" s="108"/>
      <c r="M5" s="108"/>
      <c r="N5" s="108"/>
      <c r="O5" s="108"/>
      <c r="P5" s="108"/>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c r="IS5" s="106"/>
      <c r="IT5" s="106"/>
      <c r="IU5" s="106"/>
      <c r="IV5" s="106"/>
    </row>
    <row r="6" spans="1:256" ht="19.5">
      <c r="A6" s="106"/>
      <c r="B6" s="387" t="s">
        <v>56</v>
      </c>
      <c r="C6" s="388"/>
      <c r="D6" s="397"/>
      <c r="E6" s="393" t="s">
        <v>81</v>
      </c>
      <c r="F6" s="393"/>
      <c r="G6" s="393"/>
      <c r="H6" s="394"/>
      <c r="I6" s="109" t="s">
        <v>82</v>
      </c>
      <c r="J6" s="110"/>
      <c r="K6" s="111"/>
      <c r="L6" s="108"/>
      <c r="M6" s="108"/>
      <c r="N6" s="108"/>
      <c r="O6" s="108"/>
      <c r="P6" s="112"/>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19.5">
      <c r="A7" s="106"/>
      <c r="B7" s="387" t="s">
        <v>83</v>
      </c>
      <c r="C7" s="388"/>
      <c r="D7" s="397"/>
      <c r="E7" s="398" t="s">
        <v>84</v>
      </c>
      <c r="F7" s="398"/>
      <c r="G7" s="398"/>
      <c r="H7" s="399"/>
      <c r="I7" s="109" t="s">
        <v>82</v>
      </c>
      <c r="J7" s="110"/>
      <c r="K7" s="111"/>
      <c r="L7" s="108"/>
      <c r="M7" s="108"/>
      <c r="N7" s="108"/>
      <c r="O7" s="108"/>
      <c r="P7" s="112"/>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row>
    <row r="8" spans="1:256" ht="16">
      <c r="A8" s="113"/>
      <c r="B8" s="113"/>
      <c r="C8" s="78"/>
      <c r="D8" s="77"/>
      <c r="E8" s="77"/>
      <c r="F8" s="114"/>
      <c r="G8" s="77"/>
      <c r="H8" s="113"/>
      <c r="I8" s="115"/>
      <c r="J8" s="113"/>
      <c r="K8" s="113"/>
      <c r="L8" s="113"/>
      <c r="M8" s="113"/>
      <c r="N8" s="113"/>
      <c r="O8" s="113"/>
      <c r="P8" s="113"/>
      <c r="Q8" s="113"/>
      <c r="R8" s="113"/>
      <c r="S8" s="113"/>
      <c r="T8" s="113"/>
      <c r="U8" s="113"/>
      <c r="V8" s="113"/>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row>
    <row r="9" spans="1:256" ht="16">
      <c r="A9" s="117"/>
      <c r="B9" s="400" t="s">
        <v>85</v>
      </c>
      <c r="C9" s="402" t="s">
        <v>86</v>
      </c>
      <c r="D9" s="404" t="s">
        <v>87</v>
      </c>
      <c r="E9" s="404" t="s">
        <v>88</v>
      </c>
      <c r="F9" s="406" t="s">
        <v>89</v>
      </c>
      <c r="G9" s="408" t="s">
        <v>90</v>
      </c>
      <c r="H9" s="410" t="s">
        <v>91</v>
      </c>
      <c r="I9" s="411"/>
      <c r="J9" s="411"/>
      <c r="K9" s="411"/>
      <c r="L9" s="411"/>
      <c r="M9" s="411"/>
      <c r="N9" s="411"/>
      <c r="O9" s="412" t="s">
        <v>92</v>
      </c>
      <c r="P9" s="413"/>
      <c r="Q9" s="118"/>
      <c r="R9" s="119"/>
      <c r="S9" s="119"/>
      <c r="T9" s="119"/>
      <c r="U9" s="119"/>
      <c r="V9" s="119"/>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row>
    <row r="10" spans="1:256" ht="28.25" customHeight="1">
      <c r="A10" s="117"/>
      <c r="B10" s="401"/>
      <c r="C10" s="403"/>
      <c r="D10" s="405"/>
      <c r="E10" s="405"/>
      <c r="F10" s="407"/>
      <c r="G10" s="409"/>
      <c r="H10" s="121">
        <v>1</v>
      </c>
      <c r="I10" s="122">
        <v>2</v>
      </c>
      <c r="J10" s="123">
        <v>3</v>
      </c>
      <c r="K10" s="124">
        <v>4</v>
      </c>
      <c r="L10" s="124">
        <v>5</v>
      </c>
      <c r="M10" s="125">
        <v>6</v>
      </c>
      <c r="N10" s="126">
        <v>7</v>
      </c>
      <c r="O10" s="414"/>
      <c r="P10" s="415"/>
      <c r="Q10" s="127"/>
      <c r="R10" s="128"/>
      <c r="S10" s="128"/>
      <c r="T10" s="128"/>
      <c r="U10" s="128"/>
      <c r="V10" s="128"/>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6">
      <c r="A11" s="130"/>
      <c r="B11" s="131">
        <v>1</v>
      </c>
      <c r="C11" s="132" t="s">
        <v>93</v>
      </c>
      <c r="D11" s="133">
        <v>0.35416666666666669</v>
      </c>
      <c r="E11" s="133">
        <v>0.72916666666666663</v>
      </c>
      <c r="F11" s="297">
        <f>E11-D11-G11</f>
        <v>4.166666666666663E-2</v>
      </c>
      <c r="G11" s="298">
        <f>SUM(H11:N11)</f>
        <v>0.33333333333333331</v>
      </c>
      <c r="H11" s="134">
        <v>0.33333333333333331</v>
      </c>
      <c r="I11" s="135"/>
      <c r="J11" s="135"/>
      <c r="K11" s="135"/>
      <c r="L11" s="135"/>
      <c r="M11" s="135"/>
      <c r="N11" s="136"/>
      <c r="O11" s="416"/>
      <c r="P11" s="417"/>
      <c r="Q11" s="137"/>
      <c r="R11" s="113"/>
      <c r="S11" s="113"/>
      <c r="T11" s="113"/>
      <c r="U11" s="113"/>
      <c r="V11" s="113"/>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c r="IV11" s="116"/>
    </row>
    <row r="12" spans="1:256" ht="16">
      <c r="A12" s="130"/>
      <c r="B12" s="138">
        <v>2</v>
      </c>
      <c r="C12" s="139" t="s">
        <v>94</v>
      </c>
      <c r="D12" s="140">
        <v>0.35416666666666669</v>
      </c>
      <c r="E12" s="140">
        <v>0.72916666666666663</v>
      </c>
      <c r="F12" s="299">
        <f t="shared" ref="F12:F41" si="0">E12-D12-G12</f>
        <v>4.166666666666663E-2</v>
      </c>
      <c r="G12" s="300">
        <f t="shared" ref="G12:G41" si="1">SUM(H12:N12)</f>
        <v>0.33333333333333331</v>
      </c>
      <c r="H12" s="141"/>
      <c r="I12" s="142">
        <v>0.33333333333333331</v>
      </c>
      <c r="J12" s="143"/>
      <c r="K12" s="143"/>
      <c r="L12" s="143"/>
      <c r="M12" s="143"/>
      <c r="N12" s="144"/>
      <c r="O12" s="416"/>
      <c r="P12" s="417"/>
      <c r="Q12" s="137"/>
      <c r="R12" s="113"/>
      <c r="S12" s="113"/>
      <c r="T12" s="113"/>
      <c r="U12" s="113"/>
      <c r="V12" s="113"/>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ht="16">
      <c r="A13" s="130"/>
      <c r="B13" s="145">
        <v>3</v>
      </c>
      <c r="C13" s="146" t="s">
        <v>95</v>
      </c>
      <c r="D13" s="147"/>
      <c r="E13" s="148"/>
      <c r="F13" s="299">
        <f t="shared" si="0"/>
        <v>0</v>
      </c>
      <c r="G13" s="300">
        <f t="shared" si="1"/>
        <v>0</v>
      </c>
      <c r="H13" s="149"/>
      <c r="I13" s="147"/>
      <c r="J13" s="147"/>
      <c r="K13" s="147"/>
      <c r="L13" s="147"/>
      <c r="M13" s="147"/>
      <c r="N13" s="150"/>
      <c r="O13" s="395"/>
      <c r="P13" s="396"/>
      <c r="Q13" s="137"/>
      <c r="R13" s="113"/>
      <c r="S13" s="113"/>
      <c r="T13" s="113"/>
      <c r="U13" s="113"/>
      <c r="V13" s="113"/>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row>
    <row r="14" spans="1:256" ht="16">
      <c r="A14" s="130"/>
      <c r="B14" s="145">
        <v>4</v>
      </c>
      <c r="C14" s="146" t="s">
        <v>96</v>
      </c>
      <c r="D14" s="147"/>
      <c r="E14" s="148"/>
      <c r="F14" s="299">
        <f t="shared" si="0"/>
        <v>0</v>
      </c>
      <c r="G14" s="300">
        <f t="shared" si="1"/>
        <v>0</v>
      </c>
      <c r="H14" s="149"/>
      <c r="I14" s="147"/>
      <c r="J14" s="147"/>
      <c r="K14" s="147"/>
      <c r="L14" s="147"/>
      <c r="M14" s="147"/>
      <c r="N14" s="150"/>
      <c r="O14" s="395"/>
      <c r="P14" s="396"/>
      <c r="Q14" s="137"/>
      <c r="R14" s="113"/>
      <c r="S14" s="113"/>
      <c r="T14" s="113"/>
      <c r="U14" s="113"/>
      <c r="V14" s="113"/>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row>
    <row r="15" spans="1:256" ht="16">
      <c r="A15" s="130"/>
      <c r="B15" s="138">
        <v>5</v>
      </c>
      <c r="C15" s="139" t="s">
        <v>97</v>
      </c>
      <c r="D15" s="140">
        <v>0.35416666666666669</v>
      </c>
      <c r="E15" s="140">
        <v>0.71875</v>
      </c>
      <c r="F15" s="299">
        <f t="shared" si="0"/>
        <v>4.166666666666663E-2</v>
      </c>
      <c r="G15" s="300">
        <f t="shared" si="1"/>
        <v>0.32291666666666669</v>
      </c>
      <c r="H15" s="151"/>
      <c r="I15" s="152"/>
      <c r="J15" s="153">
        <v>0.32291666666666669</v>
      </c>
      <c r="K15" s="152"/>
      <c r="L15" s="152"/>
      <c r="M15" s="152"/>
      <c r="N15" s="154"/>
      <c r="O15" s="416"/>
      <c r="P15" s="417"/>
      <c r="Q15" s="137"/>
      <c r="R15" s="113"/>
      <c r="S15" s="113"/>
      <c r="T15" s="113"/>
      <c r="U15" s="113"/>
      <c r="V15" s="113"/>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c r="IU15" s="116"/>
      <c r="IV15" s="116"/>
    </row>
    <row r="16" spans="1:256" ht="16">
      <c r="A16" s="130"/>
      <c r="B16" s="138">
        <v>6</v>
      </c>
      <c r="C16" s="139" t="s">
        <v>98</v>
      </c>
      <c r="D16" s="140">
        <v>0.35416666666666669</v>
      </c>
      <c r="E16" s="140">
        <v>0.5</v>
      </c>
      <c r="F16" s="299">
        <f t="shared" si="0"/>
        <v>0</v>
      </c>
      <c r="G16" s="300">
        <f t="shared" si="1"/>
        <v>0.14583333333333334</v>
      </c>
      <c r="H16" s="151"/>
      <c r="I16" s="152"/>
      <c r="J16" s="152"/>
      <c r="K16" s="153">
        <v>0.14583333333333334</v>
      </c>
      <c r="L16" s="152"/>
      <c r="M16" s="152"/>
      <c r="N16" s="154"/>
      <c r="O16" s="416"/>
      <c r="P16" s="417"/>
      <c r="Q16" s="137"/>
      <c r="R16" s="113"/>
      <c r="S16" s="113"/>
      <c r="T16" s="113"/>
      <c r="U16" s="113"/>
      <c r="V16" s="113"/>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ht="16">
      <c r="A17" s="130"/>
      <c r="B17" s="138">
        <v>7</v>
      </c>
      <c r="C17" s="139" t="s">
        <v>99</v>
      </c>
      <c r="D17" s="140">
        <v>0.35416666666666669</v>
      </c>
      <c r="E17" s="140">
        <v>0.625</v>
      </c>
      <c r="F17" s="299">
        <f t="shared" si="0"/>
        <v>4.1666666666666657E-2</v>
      </c>
      <c r="G17" s="300">
        <f t="shared" si="1"/>
        <v>0.22916666666666666</v>
      </c>
      <c r="H17" s="141"/>
      <c r="I17" s="143"/>
      <c r="J17" s="143"/>
      <c r="K17" s="142"/>
      <c r="L17" s="155">
        <v>0.22916666666666666</v>
      </c>
      <c r="M17" s="143"/>
      <c r="N17" s="144"/>
      <c r="O17" s="416"/>
      <c r="P17" s="417"/>
      <c r="Q17" s="137"/>
      <c r="R17" s="113"/>
      <c r="S17" s="113"/>
      <c r="T17" s="113"/>
      <c r="U17" s="113"/>
      <c r="V17" s="113"/>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ht="16">
      <c r="A18" s="130"/>
      <c r="B18" s="138">
        <v>8</v>
      </c>
      <c r="C18" s="139" t="s">
        <v>100</v>
      </c>
      <c r="D18" s="140">
        <v>0.54166666666666663</v>
      </c>
      <c r="E18" s="140">
        <v>0.71875</v>
      </c>
      <c r="F18" s="299">
        <f t="shared" si="0"/>
        <v>0</v>
      </c>
      <c r="G18" s="300">
        <f t="shared" si="1"/>
        <v>0.17708333333333334</v>
      </c>
      <c r="H18" s="141"/>
      <c r="I18" s="143"/>
      <c r="J18" s="143"/>
      <c r="K18" s="143"/>
      <c r="L18" s="142"/>
      <c r="M18" s="155">
        <v>0.17708333333333334</v>
      </c>
      <c r="N18" s="144"/>
      <c r="O18" s="416"/>
      <c r="P18" s="417"/>
      <c r="Q18" s="137"/>
      <c r="R18" s="113"/>
      <c r="S18" s="113"/>
      <c r="T18" s="113"/>
      <c r="U18" s="113"/>
      <c r="V18" s="113"/>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c r="IT18" s="116"/>
      <c r="IU18" s="116"/>
      <c r="IV18" s="116"/>
    </row>
    <row r="19" spans="1:256" ht="16">
      <c r="A19" s="130"/>
      <c r="B19" s="138">
        <v>9</v>
      </c>
      <c r="C19" s="139" t="s">
        <v>94</v>
      </c>
      <c r="D19" s="140">
        <v>0.35416666666666669</v>
      </c>
      <c r="E19" s="140">
        <v>0.71875</v>
      </c>
      <c r="F19" s="299">
        <f t="shared" si="0"/>
        <v>4.166666666666663E-2</v>
      </c>
      <c r="G19" s="300">
        <f t="shared" si="1"/>
        <v>0.32291666666666669</v>
      </c>
      <c r="H19" s="141"/>
      <c r="I19" s="143"/>
      <c r="J19" s="143"/>
      <c r="K19" s="143"/>
      <c r="L19" s="143"/>
      <c r="M19" s="142"/>
      <c r="N19" s="156">
        <v>0.32291666666666669</v>
      </c>
      <c r="O19" s="416"/>
      <c r="P19" s="417"/>
      <c r="Q19" s="137"/>
      <c r="R19" s="113"/>
      <c r="S19" s="113"/>
      <c r="T19" s="113"/>
      <c r="U19" s="113"/>
      <c r="V19" s="113"/>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row>
    <row r="20" spans="1:256" ht="16">
      <c r="A20" s="130"/>
      <c r="B20" s="145">
        <v>10</v>
      </c>
      <c r="C20" s="146" t="s">
        <v>95</v>
      </c>
      <c r="D20" s="147"/>
      <c r="E20" s="148"/>
      <c r="F20" s="299">
        <f t="shared" si="0"/>
        <v>0</v>
      </c>
      <c r="G20" s="300">
        <f t="shared" si="1"/>
        <v>0</v>
      </c>
      <c r="H20" s="149"/>
      <c r="I20" s="147"/>
      <c r="J20" s="147"/>
      <c r="K20" s="147"/>
      <c r="L20" s="147"/>
      <c r="M20" s="147"/>
      <c r="N20" s="150"/>
      <c r="O20" s="395"/>
      <c r="P20" s="396"/>
      <c r="Q20" s="137"/>
      <c r="R20" s="113"/>
      <c r="S20" s="113"/>
      <c r="T20" s="113"/>
      <c r="U20" s="113"/>
      <c r="V20" s="113"/>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c r="IT20" s="116"/>
      <c r="IU20" s="116"/>
      <c r="IV20" s="116"/>
    </row>
    <row r="21" spans="1:256" ht="16">
      <c r="A21" s="130"/>
      <c r="B21" s="145">
        <v>11</v>
      </c>
      <c r="C21" s="146" t="s">
        <v>96</v>
      </c>
      <c r="D21" s="148"/>
      <c r="E21" s="148"/>
      <c r="F21" s="299">
        <f t="shared" si="0"/>
        <v>0</v>
      </c>
      <c r="G21" s="300">
        <f t="shared" si="1"/>
        <v>0</v>
      </c>
      <c r="H21" s="149"/>
      <c r="I21" s="147"/>
      <c r="J21" s="147"/>
      <c r="K21" s="147"/>
      <c r="L21" s="147"/>
      <c r="M21" s="147"/>
      <c r="N21" s="150"/>
      <c r="O21" s="395"/>
      <c r="P21" s="396"/>
      <c r="Q21" s="137"/>
      <c r="R21" s="113"/>
      <c r="S21" s="113"/>
      <c r="T21" s="113"/>
      <c r="U21" s="113"/>
      <c r="V21" s="113"/>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row>
    <row r="22" spans="1:256" ht="16">
      <c r="A22" s="130"/>
      <c r="B22" s="138">
        <v>12</v>
      </c>
      <c r="C22" s="139" t="s">
        <v>97</v>
      </c>
      <c r="D22" s="140">
        <v>0.35416666666666669</v>
      </c>
      <c r="E22" s="140">
        <v>0.71875</v>
      </c>
      <c r="F22" s="299">
        <f t="shared" si="0"/>
        <v>4.166666666666663E-2</v>
      </c>
      <c r="G22" s="300">
        <f t="shared" si="1"/>
        <v>0.32291666666666669</v>
      </c>
      <c r="H22" s="157">
        <v>0.32291666666666669</v>
      </c>
      <c r="I22" s="152"/>
      <c r="J22" s="152"/>
      <c r="K22" s="152"/>
      <c r="L22" s="152"/>
      <c r="M22" s="152"/>
      <c r="N22" s="158"/>
      <c r="O22" s="416"/>
      <c r="P22" s="417"/>
      <c r="Q22" s="137"/>
      <c r="R22" s="113"/>
      <c r="S22" s="113"/>
      <c r="T22" s="113"/>
      <c r="U22" s="113"/>
      <c r="V22" s="113"/>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c r="IU22" s="116"/>
      <c r="IV22" s="116"/>
    </row>
    <row r="23" spans="1:256" ht="16">
      <c r="A23" s="130"/>
      <c r="B23" s="138">
        <v>13</v>
      </c>
      <c r="C23" s="139" t="s">
        <v>98</v>
      </c>
      <c r="D23" s="140">
        <v>0.35416666666666669</v>
      </c>
      <c r="E23" s="140">
        <v>0.71875</v>
      </c>
      <c r="F23" s="299">
        <f t="shared" si="0"/>
        <v>4.1666666666666685E-2</v>
      </c>
      <c r="G23" s="300">
        <f t="shared" si="1"/>
        <v>0.32291666666666663</v>
      </c>
      <c r="H23" s="157">
        <v>8.3333333333333329E-2</v>
      </c>
      <c r="I23" s="140">
        <v>8.3333333333333329E-2</v>
      </c>
      <c r="J23" s="140">
        <v>9.375E-2</v>
      </c>
      <c r="K23" s="140">
        <v>6.25E-2</v>
      </c>
      <c r="L23" s="152"/>
      <c r="M23" s="152"/>
      <c r="N23" s="154"/>
      <c r="O23" s="416"/>
      <c r="P23" s="417"/>
      <c r="Q23" s="137"/>
      <c r="R23" s="113"/>
      <c r="S23" s="113"/>
      <c r="T23" s="113"/>
      <c r="U23" s="113"/>
      <c r="V23" s="113"/>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c r="IU23" s="116"/>
      <c r="IV23" s="116"/>
    </row>
    <row r="24" spans="1:256" ht="16">
      <c r="A24" s="130"/>
      <c r="B24" s="138">
        <v>14</v>
      </c>
      <c r="C24" s="139" t="s">
        <v>99</v>
      </c>
      <c r="D24" s="140">
        <v>0.35416666666666669</v>
      </c>
      <c r="E24" s="140">
        <v>0.71875</v>
      </c>
      <c r="F24" s="299">
        <f t="shared" si="0"/>
        <v>4.166666666666663E-2</v>
      </c>
      <c r="G24" s="300">
        <f t="shared" si="1"/>
        <v>0.32291666666666669</v>
      </c>
      <c r="H24" s="141"/>
      <c r="I24" s="143"/>
      <c r="J24" s="143"/>
      <c r="K24" s="143"/>
      <c r="L24" s="155">
        <v>0.25</v>
      </c>
      <c r="M24" s="155">
        <v>7.2916666666666671E-2</v>
      </c>
      <c r="N24" s="144"/>
      <c r="O24" s="416"/>
      <c r="P24" s="417"/>
      <c r="Q24" s="137"/>
      <c r="R24" s="113"/>
      <c r="S24" s="113"/>
      <c r="T24" s="113"/>
      <c r="U24" s="113"/>
      <c r="V24" s="113"/>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256" ht="16">
      <c r="A25" s="130"/>
      <c r="B25" s="138">
        <v>15</v>
      </c>
      <c r="C25" s="139" t="s">
        <v>100</v>
      </c>
      <c r="D25" s="140">
        <v>0.35416666666666669</v>
      </c>
      <c r="E25" s="140">
        <v>0.71875</v>
      </c>
      <c r="F25" s="299">
        <f t="shared" si="0"/>
        <v>4.166666666666663E-2</v>
      </c>
      <c r="G25" s="300">
        <f t="shared" si="1"/>
        <v>0.32291666666666669</v>
      </c>
      <c r="H25" s="141"/>
      <c r="I25" s="143"/>
      <c r="J25" s="143"/>
      <c r="K25" s="143"/>
      <c r="L25" s="143"/>
      <c r="M25" s="155">
        <v>4.1666666666666664E-2</v>
      </c>
      <c r="N25" s="156">
        <v>0.28125</v>
      </c>
      <c r="O25" s="416"/>
      <c r="P25" s="417"/>
      <c r="Q25" s="137"/>
      <c r="R25" s="113"/>
      <c r="S25" s="113"/>
      <c r="T25" s="113"/>
      <c r="U25" s="113"/>
      <c r="V25" s="113"/>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c r="IT25" s="116"/>
      <c r="IU25" s="116"/>
      <c r="IV25" s="116"/>
    </row>
    <row r="26" spans="1:256" ht="16">
      <c r="A26" s="130"/>
      <c r="B26" s="138">
        <v>16</v>
      </c>
      <c r="C26" s="139" t="s">
        <v>94</v>
      </c>
      <c r="D26" s="140">
        <v>0.35416666666666669</v>
      </c>
      <c r="E26" s="140">
        <v>0.91666666666666663</v>
      </c>
      <c r="F26" s="299">
        <f t="shared" si="0"/>
        <v>0.41666666666666663</v>
      </c>
      <c r="G26" s="300">
        <f t="shared" si="1"/>
        <v>0.14583333333333334</v>
      </c>
      <c r="H26" s="159">
        <v>0.14583333333333334</v>
      </c>
      <c r="I26" s="143"/>
      <c r="J26" s="143"/>
      <c r="K26" s="143"/>
      <c r="L26" s="143"/>
      <c r="M26" s="143"/>
      <c r="N26" s="144"/>
      <c r="O26" s="416"/>
      <c r="P26" s="417"/>
      <c r="Q26" s="137"/>
      <c r="R26" s="113"/>
      <c r="S26" s="113"/>
      <c r="T26" s="113"/>
      <c r="U26" s="113"/>
      <c r="V26" s="113"/>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c r="IT26" s="116"/>
      <c r="IU26" s="116"/>
      <c r="IV26" s="116"/>
    </row>
    <row r="27" spans="1:256" ht="16">
      <c r="A27" s="130"/>
      <c r="B27" s="145">
        <v>17</v>
      </c>
      <c r="C27" s="146" t="s">
        <v>95</v>
      </c>
      <c r="D27" s="147"/>
      <c r="E27" s="148"/>
      <c r="F27" s="299">
        <f t="shared" si="0"/>
        <v>0</v>
      </c>
      <c r="G27" s="300">
        <f t="shared" si="1"/>
        <v>0</v>
      </c>
      <c r="H27" s="149"/>
      <c r="I27" s="147"/>
      <c r="J27" s="147"/>
      <c r="K27" s="147"/>
      <c r="L27" s="147"/>
      <c r="M27" s="147"/>
      <c r="N27" s="150"/>
      <c r="O27" s="395"/>
      <c r="P27" s="396"/>
      <c r="Q27" s="137"/>
      <c r="R27" s="113"/>
      <c r="S27" s="113"/>
      <c r="T27" s="113"/>
      <c r="U27" s="113"/>
      <c r="V27" s="113"/>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c r="IT27" s="116"/>
      <c r="IU27" s="116"/>
      <c r="IV27" s="116"/>
    </row>
    <row r="28" spans="1:256" ht="16">
      <c r="A28" s="130"/>
      <c r="B28" s="145">
        <v>18</v>
      </c>
      <c r="C28" s="146" t="s">
        <v>96</v>
      </c>
      <c r="D28" s="147"/>
      <c r="E28" s="148"/>
      <c r="F28" s="299">
        <f t="shared" si="0"/>
        <v>0</v>
      </c>
      <c r="G28" s="300">
        <f t="shared" si="1"/>
        <v>0</v>
      </c>
      <c r="H28" s="149"/>
      <c r="I28" s="147"/>
      <c r="J28" s="147"/>
      <c r="K28" s="147"/>
      <c r="L28" s="147"/>
      <c r="M28" s="147"/>
      <c r="N28" s="150"/>
      <c r="O28" s="395"/>
      <c r="P28" s="396"/>
      <c r="Q28" s="137"/>
      <c r="R28" s="113"/>
      <c r="S28" s="113"/>
      <c r="T28" s="113"/>
      <c r="U28" s="113"/>
      <c r="V28" s="113"/>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row>
    <row r="29" spans="1:256" ht="16">
      <c r="A29" s="130"/>
      <c r="B29" s="145">
        <v>19</v>
      </c>
      <c r="C29" s="146" t="s">
        <v>97</v>
      </c>
      <c r="D29" s="147"/>
      <c r="E29" s="148"/>
      <c r="F29" s="299">
        <f t="shared" si="0"/>
        <v>0</v>
      </c>
      <c r="G29" s="300">
        <f t="shared" si="1"/>
        <v>0</v>
      </c>
      <c r="H29" s="149"/>
      <c r="I29" s="147"/>
      <c r="J29" s="147"/>
      <c r="K29" s="147"/>
      <c r="L29" s="147"/>
      <c r="M29" s="147"/>
      <c r="N29" s="150"/>
      <c r="O29" s="395"/>
      <c r="P29" s="396"/>
      <c r="Q29" s="137"/>
      <c r="R29" s="113"/>
      <c r="S29" s="113"/>
      <c r="T29" s="113"/>
      <c r="U29" s="113"/>
      <c r="V29" s="113"/>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c r="IV29" s="116"/>
    </row>
    <row r="30" spans="1:256" ht="16">
      <c r="A30" s="130"/>
      <c r="B30" s="138">
        <v>20</v>
      </c>
      <c r="C30" s="139" t="s">
        <v>98</v>
      </c>
      <c r="D30" s="140">
        <v>0.35416666666666669</v>
      </c>
      <c r="E30" s="140">
        <v>0.71875</v>
      </c>
      <c r="F30" s="299">
        <f t="shared" si="0"/>
        <v>4.166666666666663E-2</v>
      </c>
      <c r="G30" s="300">
        <f t="shared" si="1"/>
        <v>0.32291666666666669</v>
      </c>
      <c r="H30" s="160">
        <v>0.32291666666666669</v>
      </c>
      <c r="I30" s="152"/>
      <c r="J30" s="152"/>
      <c r="K30" s="152"/>
      <c r="L30" s="152"/>
      <c r="M30" s="152"/>
      <c r="N30" s="154"/>
      <c r="O30" s="416"/>
      <c r="P30" s="417"/>
      <c r="Q30" s="137"/>
      <c r="R30" s="113"/>
      <c r="S30" s="113"/>
      <c r="T30" s="113"/>
      <c r="U30" s="113"/>
      <c r="V30" s="113"/>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row>
    <row r="31" spans="1:256" ht="16">
      <c r="A31" s="130"/>
      <c r="B31" s="138">
        <v>21</v>
      </c>
      <c r="C31" s="139" t="s">
        <v>99</v>
      </c>
      <c r="D31" s="140">
        <v>0.35416666666666669</v>
      </c>
      <c r="E31" s="140">
        <v>0.71875</v>
      </c>
      <c r="F31" s="299">
        <f t="shared" si="0"/>
        <v>4.166666666666663E-2</v>
      </c>
      <c r="G31" s="300">
        <f t="shared" si="1"/>
        <v>0.32291666666666669</v>
      </c>
      <c r="H31" s="141"/>
      <c r="I31" s="155">
        <v>0.32291666666666669</v>
      </c>
      <c r="J31" s="143"/>
      <c r="K31" s="143"/>
      <c r="L31" s="143"/>
      <c r="M31" s="143"/>
      <c r="N31" s="144"/>
      <c r="O31" s="416"/>
      <c r="P31" s="417"/>
      <c r="Q31" s="137"/>
      <c r="R31" s="113"/>
      <c r="S31" s="113"/>
      <c r="T31" s="113"/>
      <c r="U31" s="113"/>
      <c r="V31" s="113"/>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c r="IV31" s="116"/>
    </row>
    <row r="32" spans="1:256" ht="16">
      <c r="A32" s="130"/>
      <c r="B32" s="138">
        <v>22</v>
      </c>
      <c r="C32" s="139" t="s">
        <v>100</v>
      </c>
      <c r="D32" s="140">
        <v>0.35416666666666669</v>
      </c>
      <c r="E32" s="140">
        <v>0.71875</v>
      </c>
      <c r="F32" s="299">
        <f t="shared" si="0"/>
        <v>4.166666666666663E-2</v>
      </c>
      <c r="G32" s="300">
        <f t="shared" si="1"/>
        <v>0.32291666666666669</v>
      </c>
      <c r="H32" s="141"/>
      <c r="I32" s="143"/>
      <c r="J32" s="155">
        <v>0.32291666666666669</v>
      </c>
      <c r="K32" s="143"/>
      <c r="L32" s="143"/>
      <c r="M32" s="143"/>
      <c r="N32" s="144"/>
      <c r="O32" s="416"/>
      <c r="P32" s="417"/>
      <c r="Q32" s="137"/>
      <c r="R32" s="113"/>
      <c r="S32" s="113"/>
      <c r="T32" s="113"/>
      <c r="U32" s="113"/>
      <c r="V32" s="113"/>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c r="IT32" s="116"/>
      <c r="IU32" s="116"/>
      <c r="IV32" s="116"/>
    </row>
    <row r="33" spans="1:256" ht="16">
      <c r="A33" s="130"/>
      <c r="B33" s="138">
        <v>23</v>
      </c>
      <c r="C33" s="139" t="s">
        <v>94</v>
      </c>
      <c r="D33" s="152"/>
      <c r="E33" s="140"/>
      <c r="F33" s="299">
        <f t="shared" si="0"/>
        <v>0</v>
      </c>
      <c r="G33" s="300">
        <f t="shared" si="1"/>
        <v>0</v>
      </c>
      <c r="H33" s="141"/>
      <c r="I33" s="143"/>
      <c r="J33" s="143"/>
      <c r="K33" s="143"/>
      <c r="L33" s="143"/>
      <c r="M33" s="143"/>
      <c r="N33" s="144"/>
      <c r="O33" s="416"/>
      <c r="P33" s="417"/>
      <c r="Q33" s="137"/>
      <c r="R33" s="113"/>
      <c r="S33" s="113"/>
      <c r="T33" s="113"/>
      <c r="U33" s="113"/>
      <c r="V33" s="113"/>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ht="15" customHeight="1">
      <c r="A34" s="130"/>
      <c r="B34" s="145">
        <v>24</v>
      </c>
      <c r="C34" s="146" t="s">
        <v>95</v>
      </c>
      <c r="D34" s="147"/>
      <c r="E34" s="148"/>
      <c r="F34" s="299">
        <f t="shared" si="0"/>
        <v>0</v>
      </c>
      <c r="G34" s="300">
        <f t="shared" si="1"/>
        <v>0</v>
      </c>
      <c r="H34" s="149"/>
      <c r="I34" s="147"/>
      <c r="J34" s="147"/>
      <c r="K34" s="147"/>
      <c r="L34" s="147"/>
      <c r="M34" s="147"/>
      <c r="N34" s="150"/>
      <c r="O34" s="395"/>
      <c r="P34" s="396"/>
      <c r="Q34" s="137"/>
      <c r="R34" s="113"/>
      <c r="S34" s="113"/>
      <c r="T34" s="113"/>
      <c r="U34" s="113"/>
      <c r="V34" s="113"/>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c r="HG34" s="116"/>
      <c r="HH34" s="116"/>
      <c r="HI34" s="116"/>
      <c r="HJ34" s="116"/>
      <c r="HK34" s="116"/>
      <c r="HL34" s="116"/>
      <c r="HM34" s="116"/>
      <c r="HN34" s="116"/>
      <c r="HO34" s="116"/>
      <c r="HP34" s="116"/>
      <c r="HQ34" s="116"/>
      <c r="HR34" s="116"/>
      <c r="HS34" s="116"/>
      <c r="HT34" s="116"/>
      <c r="HU34" s="116"/>
      <c r="HV34" s="116"/>
      <c r="HW34" s="116"/>
      <c r="HX34" s="116"/>
      <c r="HY34" s="116"/>
      <c r="HZ34" s="116"/>
      <c r="IA34" s="116"/>
      <c r="IB34" s="116"/>
      <c r="IC34" s="116"/>
      <c r="ID34" s="116"/>
      <c r="IE34" s="116"/>
      <c r="IF34" s="116"/>
      <c r="IG34" s="116"/>
      <c r="IH34" s="116"/>
      <c r="II34" s="116"/>
      <c r="IJ34" s="116"/>
      <c r="IK34" s="116"/>
      <c r="IL34" s="116"/>
      <c r="IM34" s="116"/>
      <c r="IN34" s="116"/>
      <c r="IO34" s="116"/>
      <c r="IP34" s="116"/>
      <c r="IQ34" s="116"/>
      <c r="IR34" s="116"/>
      <c r="IS34" s="116"/>
      <c r="IT34" s="116"/>
      <c r="IU34" s="116"/>
      <c r="IV34" s="116"/>
    </row>
    <row r="35" spans="1:256" ht="15" customHeight="1">
      <c r="A35" s="130"/>
      <c r="B35" s="145">
        <v>25</v>
      </c>
      <c r="C35" s="146" t="s">
        <v>96</v>
      </c>
      <c r="D35" s="147"/>
      <c r="E35" s="148"/>
      <c r="F35" s="299">
        <f t="shared" si="0"/>
        <v>0</v>
      </c>
      <c r="G35" s="300">
        <f t="shared" si="1"/>
        <v>0</v>
      </c>
      <c r="H35" s="149"/>
      <c r="I35" s="147"/>
      <c r="J35" s="147"/>
      <c r="K35" s="147"/>
      <c r="L35" s="147"/>
      <c r="M35" s="147"/>
      <c r="N35" s="150"/>
      <c r="O35" s="395"/>
      <c r="P35" s="396"/>
      <c r="Q35" s="137"/>
      <c r="R35" s="113"/>
      <c r="S35" s="113"/>
      <c r="T35" s="113"/>
      <c r="U35" s="113"/>
      <c r="V35" s="113"/>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c r="IL35" s="116"/>
      <c r="IM35" s="116"/>
      <c r="IN35" s="116"/>
      <c r="IO35" s="116"/>
      <c r="IP35" s="116"/>
      <c r="IQ35" s="116"/>
      <c r="IR35" s="116"/>
      <c r="IS35" s="116"/>
      <c r="IT35" s="116"/>
      <c r="IU35" s="116"/>
      <c r="IV35" s="116"/>
    </row>
    <row r="36" spans="1:256" ht="16">
      <c r="A36" s="130"/>
      <c r="B36" s="138">
        <v>26</v>
      </c>
      <c r="C36" s="139" t="s">
        <v>97</v>
      </c>
      <c r="D36" s="152"/>
      <c r="E36" s="140"/>
      <c r="F36" s="299">
        <f t="shared" si="0"/>
        <v>0</v>
      </c>
      <c r="G36" s="300">
        <f t="shared" si="1"/>
        <v>0</v>
      </c>
      <c r="H36" s="151"/>
      <c r="I36" s="152"/>
      <c r="J36" s="152"/>
      <c r="K36" s="152"/>
      <c r="L36" s="152"/>
      <c r="M36" s="152"/>
      <c r="N36" s="154"/>
      <c r="O36" s="416"/>
      <c r="P36" s="417"/>
      <c r="Q36" s="137"/>
      <c r="R36" s="113"/>
      <c r="S36" s="113"/>
      <c r="T36" s="113"/>
      <c r="U36" s="113"/>
      <c r="V36" s="113"/>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row>
    <row r="37" spans="1:256" ht="16">
      <c r="A37" s="130"/>
      <c r="B37" s="138">
        <v>27</v>
      </c>
      <c r="C37" s="139" t="s">
        <v>98</v>
      </c>
      <c r="D37" s="152"/>
      <c r="E37" s="140"/>
      <c r="F37" s="299">
        <f t="shared" si="0"/>
        <v>0</v>
      </c>
      <c r="G37" s="300">
        <f t="shared" si="1"/>
        <v>0</v>
      </c>
      <c r="H37" s="151"/>
      <c r="I37" s="152"/>
      <c r="J37" s="152"/>
      <c r="K37" s="152"/>
      <c r="L37" s="152"/>
      <c r="M37" s="152"/>
      <c r="N37" s="154"/>
      <c r="O37" s="416"/>
      <c r="P37" s="417"/>
      <c r="Q37" s="137"/>
      <c r="R37" s="113"/>
      <c r="S37" s="113"/>
      <c r="T37" s="113"/>
      <c r="U37" s="113"/>
      <c r="V37" s="113"/>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row>
    <row r="38" spans="1:256" ht="16">
      <c r="A38" s="130"/>
      <c r="B38" s="138">
        <v>28</v>
      </c>
      <c r="C38" s="139" t="s">
        <v>99</v>
      </c>
      <c r="D38" s="152"/>
      <c r="E38" s="140"/>
      <c r="F38" s="299">
        <f t="shared" si="0"/>
        <v>0</v>
      </c>
      <c r="G38" s="300">
        <f t="shared" si="1"/>
        <v>0</v>
      </c>
      <c r="H38" s="141"/>
      <c r="I38" s="143"/>
      <c r="J38" s="143"/>
      <c r="K38" s="143"/>
      <c r="L38" s="143"/>
      <c r="M38" s="143"/>
      <c r="N38" s="144"/>
      <c r="O38" s="416"/>
      <c r="P38" s="417"/>
      <c r="Q38" s="137"/>
      <c r="R38" s="113"/>
      <c r="S38" s="113"/>
      <c r="T38" s="113"/>
      <c r="U38" s="113"/>
      <c r="V38" s="113"/>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c r="IV38" s="116"/>
    </row>
    <row r="39" spans="1:256" ht="16">
      <c r="A39" s="130"/>
      <c r="B39" s="138">
        <v>29</v>
      </c>
      <c r="C39" s="139" t="s">
        <v>100</v>
      </c>
      <c r="D39" s="152"/>
      <c r="E39" s="140"/>
      <c r="F39" s="299">
        <f t="shared" si="0"/>
        <v>0</v>
      </c>
      <c r="G39" s="300">
        <f t="shared" si="1"/>
        <v>0</v>
      </c>
      <c r="H39" s="141"/>
      <c r="I39" s="143"/>
      <c r="J39" s="143"/>
      <c r="K39" s="143"/>
      <c r="L39" s="143"/>
      <c r="M39" s="143"/>
      <c r="N39" s="144"/>
      <c r="O39" s="416"/>
      <c r="P39" s="417"/>
      <c r="Q39" s="137"/>
      <c r="R39" s="113"/>
      <c r="S39" s="113"/>
      <c r="T39" s="113"/>
      <c r="U39" s="113"/>
      <c r="V39" s="113"/>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row>
    <row r="40" spans="1:256" ht="16">
      <c r="A40" s="130"/>
      <c r="B40" s="138">
        <v>30</v>
      </c>
      <c r="C40" s="139" t="s">
        <v>94</v>
      </c>
      <c r="D40" s="161"/>
      <c r="E40" s="162"/>
      <c r="F40" s="301">
        <f t="shared" si="0"/>
        <v>0</v>
      </c>
      <c r="G40" s="302">
        <f t="shared" si="1"/>
        <v>0</v>
      </c>
      <c r="H40" s="163"/>
      <c r="I40" s="164"/>
      <c r="J40" s="164"/>
      <c r="K40" s="164"/>
      <c r="L40" s="164"/>
      <c r="M40" s="164"/>
      <c r="N40" s="165"/>
      <c r="O40" s="416"/>
      <c r="P40" s="417"/>
      <c r="Q40" s="137"/>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3"/>
      <c r="GN40" s="113"/>
      <c r="GO40" s="113"/>
      <c r="GP40" s="113"/>
      <c r="GQ40" s="113"/>
      <c r="GR40" s="113"/>
      <c r="GS40" s="113"/>
      <c r="GT40" s="113"/>
      <c r="GU40" s="113"/>
      <c r="GV40" s="113"/>
      <c r="GW40" s="113"/>
      <c r="GX40" s="113"/>
      <c r="GY40" s="113"/>
      <c r="GZ40" s="113"/>
      <c r="HA40" s="113"/>
      <c r="HB40" s="113"/>
      <c r="HC40" s="113"/>
      <c r="HD40" s="113"/>
      <c r="HE40" s="113"/>
      <c r="HF40" s="113"/>
      <c r="HG40" s="113"/>
      <c r="HH40" s="113"/>
      <c r="HI40" s="113"/>
      <c r="HJ40" s="113"/>
      <c r="HK40" s="113"/>
      <c r="HL40" s="113"/>
      <c r="HM40" s="113"/>
      <c r="HN40" s="113"/>
      <c r="HO40" s="113"/>
      <c r="HP40" s="113"/>
      <c r="HQ40" s="113"/>
      <c r="HR40" s="113"/>
      <c r="HS40" s="113"/>
      <c r="HT40" s="113"/>
      <c r="HU40" s="113"/>
      <c r="HV40" s="113"/>
      <c r="HW40" s="113"/>
      <c r="HX40" s="113"/>
      <c r="HY40" s="113"/>
      <c r="HZ40" s="113"/>
      <c r="IA40" s="113"/>
      <c r="IB40" s="113"/>
      <c r="IC40" s="113"/>
      <c r="ID40" s="113"/>
      <c r="IE40" s="113"/>
      <c r="IF40" s="113"/>
      <c r="IG40" s="113"/>
      <c r="IH40" s="113"/>
      <c r="II40" s="113"/>
      <c r="IJ40" s="113"/>
      <c r="IK40" s="113"/>
      <c r="IL40" s="113"/>
      <c r="IM40" s="113"/>
      <c r="IN40" s="113"/>
      <c r="IO40" s="113"/>
      <c r="IP40" s="113"/>
      <c r="IQ40" s="113"/>
      <c r="IR40" s="113"/>
      <c r="IS40" s="113"/>
      <c r="IT40" s="113"/>
      <c r="IU40" s="113"/>
      <c r="IV40" s="113"/>
    </row>
    <row r="41" spans="1:256" ht="16">
      <c r="A41" s="130"/>
      <c r="B41" s="166">
        <v>31</v>
      </c>
      <c r="C41" s="167" t="s">
        <v>95</v>
      </c>
      <c r="D41" s="168"/>
      <c r="E41" s="169"/>
      <c r="F41" s="303">
        <f t="shared" si="0"/>
        <v>0</v>
      </c>
      <c r="G41" s="304">
        <f t="shared" si="1"/>
        <v>0</v>
      </c>
      <c r="H41" s="170"/>
      <c r="I41" s="171"/>
      <c r="J41" s="171"/>
      <c r="K41" s="171"/>
      <c r="L41" s="171"/>
      <c r="M41" s="171"/>
      <c r="N41" s="172"/>
      <c r="O41" s="418"/>
      <c r="P41" s="419"/>
      <c r="Q41" s="137"/>
      <c r="R41" s="113"/>
      <c r="S41" s="113"/>
      <c r="T41" s="113"/>
      <c r="U41" s="113"/>
      <c r="V41" s="113"/>
      <c r="W41" s="173"/>
      <c r="X41" s="173"/>
      <c r="Y41" s="173"/>
      <c r="Z41" s="128"/>
      <c r="AA41" s="113"/>
      <c r="AB41" s="78"/>
      <c r="AC41" s="174"/>
      <c r="AD41" s="174"/>
      <c r="AE41" s="113"/>
      <c r="AF41" s="173"/>
      <c r="AG41" s="173"/>
      <c r="AH41" s="173"/>
      <c r="AI41" s="173"/>
      <c r="AJ41" s="173"/>
      <c r="AK41" s="128"/>
      <c r="AL41" s="113"/>
      <c r="AM41" s="78"/>
      <c r="AN41" s="174"/>
      <c r="AO41" s="174"/>
      <c r="AP41" s="113"/>
      <c r="AQ41" s="173"/>
      <c r="AR41" s="173"/>
      <c r="AS41" s="173"/>
      <c r="AT41" s="173"/>
      <c r="AU41" s="173"/>
      <c r="AV41" s="128"/>
      <c r="AW41" s="113"/>
      <c r="AX41" s="78"/>
      <c r="AY41" s="174"/>
      <c r="AZ41" s="174"/>
      <c r="BA41" s="113"/>
      <c r="BB41" s="173"/>
      <c r="BC41" s="173"/>
      <c r="BD41" s="173"/>
      <c r="BE41" s="173"/>
      <c r="BF41" s="173"/>
      <c r="BG41" s="128"/>
      <c r="BH41" s="113"/>
      <c r="BI41" s="78"/>
      <c r="BJ41" s="174"/>
      <c r="BK41" s="174"/>
      <c r="BL41" s="113"/>
      <c r="BM41" s="173"/>
      <c r="BN41" s="173"/>
      <c r="BO41" s="173"/>
      <c r="BP41" s="173"/>
      <c r="BQ41" s="173"/>
      <c r="BR41" s="128"/>
      <c r="BS41" s="113"/>
      <c r="BT41" s="78"/>
      <c r="BU41" s="174"/>
      <c r="BV41" s="174"/>
      <c r="BW41" s="113"/>
      <c r="BX41" s="173"/>
      <c r="BY41" s="173"/>
      <c r="BZ41" s="173"/>
      <c r="CA41" s="173"/>
      <c r="CB41" s="173"/>
      <c r="CC41" s="128"/>
      <c r="CD41" s="113"/>
      <c r="CE41" s="78"/>
      <c r="CF41" s="174"/>
      <c r="CG41" s="174"/>
      <c r="CH41" s="113"/>
      <c r="CI41" s="173"/>
      <c r="CJ41" s="173"/>
      <c r="CK41" s="173"/>
      <c r="CL41" s="173"/>
      <c r="CM41" s="173"/>
      <c r="CN41" s="128"/>
      <c r="CO41" s="113"/>
      <c r="CP41" s="78"/>
      <c r="CQ41" s="174"/>
      <c r="CR41" s="174"/>
      <c r="CS41" s="113"/>
      <c r="CT41" s="173"/>
      <c r="CU41" s="173"/>
      <c r="CV41" s="173"/>
      <c r="CW41" s="173"/>
      <c r="CX41" s="173"/>
      <c r="CY41" s="128"/>
      <c r="CZ41" s="113"/>
      <c r="DA41" s="78"/>
      <c r="DB41" s="174"/>
      <c r="DC41" s="174"/>
      <c r="DD41" s="113"/>
      <c r="DE41" s="173"/>
      <c r="DF41" s="173"/>
      <c r="DG41" s="173"/>
      <c r="DH41" s="173"/>
      <c r="DI41" s="173"/>
      <c r="DJ41" s="128"/>
      <c r="DK41" s="113"/>
      <c r="DL41" s="78"/>
      <c r="DM41" s="174"/>
      <c r="DN41" s="174"/>
      <c r="DO41" s="113"/>
      <c r="DP41" s="173"/>
      <c r="DQ41" s="173"/>
      <c r="DR41" s="173"/>
      <c r="DS41" s="173"/>
      <c r="DT41" s="173"/>
      <c r="DU41" s="128"/>
      <c r="DV41" s="113"/>
      <c r="DW41" s="78"/>
      <c r="DX41" s="174"/>
      <c r="DY41" s="174"/>
      <c r="DZ41" s="113"/>
      <c r="EA41" s="173"/>
      <c r="EB41" s="173"/>
      <c r="EC41" s="173"/>
      <c r="ED41" s="173"/>
      <c r="EE41" s="173"/>
      <c r="EF41" s="128"/>
      <c r="EG41" s="113"/>
      <c r="EH41" s="78"/>
      <c r="EI41" s="174"/>
      <c r="EJ41" s="174"/>
      <c r="EK41" s="113"/>
      <c r="EL41" s="173"/>
      <c r="EM41" s="173"/>
      <c r="EN41" s="173"/>
      <c r="EO41" s="173"/>
      <c r="EP41" s="173"/>
      <c r="EQ41" s="128"/>
      <c r="ER41" s="113"/>
      <c r="ES41" s="78"/>
      <c r="ET41" s="174"/>
      <c r="EU41" s="174"/>
      <c r="EV41" s="113"/>
      <c r="EW41" s="173"/>
      <c r="EX41" s="173"/>
      <c r="EY41" s="173"/>
      <c r="EZ41" s="173"/>
      <c r="FA41" s="173"/>
      <c r="FB41" s="128"/>
      <c r="FC41" s="113"/>
      <c r="FD41" s="78"/>
      <c r="FE41" s="174"/>
      <c r="FF41" s="174"/>
      <c r="FG41" s="113"/>
      <c r="FH41" s="173"/>
      <c r="FI41" s="173"/>
      <c r="FJ41" s="173"/>
      <c r="FK41" s="173"/>
      <c r="FL41" s="173"/>
      <c r="FM41" s="128"/>
      <c r="FN41" s="113"/>
      <c r="FO41" s="78"/>
      <c r="FP41" s="174"/>
      <c r="FQ41" s="174"/>
      <c r="FR41" s="113"/>
      <c r="FS41" s="173"/>
      <c r="FT41" s="173"/>
      <c r="FU41" s="173"/>
      <c r="FV41" s="173"/>
      <c r="FW41" s="173"/>
      <c r="FX41" s="128"/>
      <c r="FY41" s="113"/>
      <c r="FZ41" s="78"/>
      <c r="GA41" s="174"/>
      <c r="GB41" s="174"/>
      <c r="GC41" s="113"/>
      <c r="GD41" s="173"/>
      <c r="GE41" s="173"/>
      <c r="GF41" s="173"/>
      <c r="GG41" s="173"/>
      <c r="GH41" s="173"/>
      <c r="GI41" s="128"/>
      <c r="GJ41" s="113"/>
      <c r="GK41" s="78"/>
      <c r="GL41" s="174"/>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row>
    <row r="42" spans="1:256" ht="16">
      <c r="A42" s="130"/>
      <c r="B42" s="420" t="s">
        <v>101</v>
      </c>
      <c r="C42" s="421"/>
      <c r="D42" s="421"/>
      <c r="E42" s="421"/>
      <c r="F42" s="421"/>
      <c r="G42" s="424">
        <f>SUM(G11:G41)</f>
        <v>4.270833333333333</v>
      </c>
      <c r="H42" s="305">
        <f t="shared" ref="H42:N42" si="2">SUM(H11:H41)</f>
        <v>1.2083333333333335</v>
      </c>
      <c r="I42" s="306">
        <f t="shared" si="2"/>
        <v>0.73958333333333326</v>
      </c>
      <c r="J42" s="306">
        <f t="shared" si="2"/>
        <v>0.73958333333333337</v>
      </c>
      <c r="K42" s="306">
        <f t="shared" si="2"/>
        <v>0.20833333333333334</v>
      </c>
      <c r="L42" s="306">
        <f t="shared" si="2"/>
        <v>0.47916666666666663</v>
      </c>
      <c r="M42" s="306">
        <f t="shared" si="2"/>
        <v>0.29166666666666669</v>
      </c>
      <c r="N42" s="307">
        <f t="shared" si="2"/>
        <v>0.60416666666666674</v>
      </c>
      <c r="O42" s="426" t="str">
        <f>IF(G42=H43,"","NG")</f>
        <v/>
      </c>
      <c r="P42" s="427"/>
      <c r="Q42" s="113"/>
      <c r="R42" s="113"/>
      <c r="S42" s="113"/>
      <c r="T42" s="113"/>
      <c r="U42" s="113"/>
      <c r="V42" s="113"/>
      <c r="W42" s="173"/>
      <c r="X42" s="173"/>
      <c r="Y42" s="173"/>
      <c r="Z42" s="128"/>
      <c r="AA42" s="113"/>
      <c r="AB42" s="78"/>
      <c r="AC42" s="174"/>
      <c r="AD42" s="174"/>
      <c r="AE42" s="113"/>
      <c r="AF42" s="173"/>
      <c r="AG42" s="173"/>
      <c r="AH42" s="173"/>
      <c r="AI42" s="173"/>
      <c r="AJ42" s="173"/>
      <c r="AK42" s="128"/>
      <c r="AL42" s="113"/>
      <c r="AM42" s="78"/>
      <c r="AN42" s="174"/>
      <c r="AO42" s="174"/>
      <c r="AP42" s="113"/>
      <c r="AQ42" s="173"/>
      <c r="AR42" s="173"/>
      <c r="AS42" s="173"/>
      <c r="AT42" s="173"/>
      <c r="AU42" s="173"/>
      <c r="AV42" s="128"/>
      <c r="AW42" s="113"/>
      <c r="AX42" s="78"/>
      <c r="AY42" s="174"/>
      <c r="AZ42" s="174"/>
      <c r="BA42" s="113"/>
      <c r="BB42" s="173"/>
      <c r="BC42" s="173"/>
      <c r="BD42" s="173"/>
      <c r="BE42" s="173"/>
      <c r="BF42" s="173"/>
      <c r="BG42" s="128"/>
      <c r="BH42" s="113"/>
      <c r="BI42" s="78"/>
      <c r="BJ42" s="174"/>
      <c r="BK42" s="174"/>
      <c r="BL42" s="113"/>
      <c r="BM42" s="173"/>
      <c r="BN42" s="173"/>
      <c r="BO42" s="173"/>
      <c r="BP42" s="173"/>
      <c r="BQ42" s="173"/>
      <c r="BR42" s="128"/>
      <c r="BS42" s="113"/>
      <c r="BT42" s="78"/>
      <c r="BU42" s="174"/>
      <c r="BV42" s="174"/>
      <c r="BW42" s="113"/>
      <c r="BX42" s="173"/>
      <c r="BY42" s="173"/>
      <c r="BZ42" s="173"/>
      <c r="CA42" s="173"/>
      <c r="CB42" s="173"/>
      <c r="CC42" s="128"/>
      <c r="CD42" s="113"/>
      <c r="CE42" s="78"/>
      <c r="CF42" s="174"/>
      <c r="CG42" s="174"/>
      <c r="CH42" s="113"/>
      <c r="CI42" s="173"/>
      <c r="CJ42" s="173"/>
      <c r="CK42" s="173"/>
      <c r="CL42" s="173"/>
      <c r="CM42" s="173"/>
      <c r="CN42" s="128"/>
      <c r="CO42" s="113"/>
      <c r="CP42" s="78"/>
      <c r="CQ42" s="174"/>
      <c r="CR42" s="174"/>
      <c r="CS42" s="113"/>
      <c r="CT42" s="173"/>
      <c r="CU42" s="173"/>
      <c r="CV42" s="173"/>
      <c r="CW42" s="173"/>
      <c r="CX42" s="173"/>
      <c r="CY42" s="128"/>
      <c r="CZ42" s="113"/>
      <c r="DA42" s="78"/>
      <c r="DB42" s="174"/>
      <c r="DC42" s="174"/>
      <c r="DD42" s="113"/>
      <c r="DE42" s="173"/>
      <c r="DF42" s="173"/>
      <c r="DG42" s="173"/>
      <c r="DH42" s="173"/>
      <c r="DI42" s="173"/>
      <c r="DJ42" s="128"/>
      <c r="DK42" s="113"/>
      <c r="DL42" s="78"/>
      <c r="DM42" s="174"/>
      <c r="DN42" s="174"/>
      <c r="DO42" s="113"/>
      <c r="DP42" s="173"/>
      <c r="DQ42" s="173"/>
      <c r="DR42" s="173"/>
      <c r="DS42" s="173"/>
      <c r="DT42" s="173"/>
      <c r="DU42" s="128"/>
      <c r="DV42" s="113"/>
      <c r="DW42" s="78"/>
      <c r="DX42" s="174"/>
      <c r="DY42" s="174"/>
      <c r="DZ42" s="113"/>
      <c r="EA42" s="173"/>
      <c r="EB42" s="173"/>
      <c r="EC42" s="173"/>
      <c r="ED42" s="173"/>
      <c r="EE42" s="173"/>
      <c r="EF42" s="128"/>
      <c r="EG42" s="113"/>
      <c r="EH42" s="78"/>
      <c r="EI42" s="174"/>
      <c r="EJ42" s="174"/>
      <c r="EK42" s="113"/>
      <c r="EL42" s="173"/>
      <c r="EM42" s="173"/>
      <c r="EN42" s="173"/>
      <c r="EO42" s="173"/>
      <c r="EP42" s="173"/>
      <c r="EQ42" s="128"/>
      <c r="ER42" s="113"/>
      <c r="ES42" s="78"/>
      <c r="ET42" s="174"/>
      <c r="EU42" s="174"/>
      <c r="EV42" s="113"/>
      <c r="EW42" s="173"/>
      <c r="EX42" s="173"/>
      <c r="EY42" s="173"/>
      <c r="EZ42" s="173"/>
      <c r="FA42" s="173"/>
      <c r="FB42" s="128"/>
      <c r="FC42" s="113"/>
      <c r="FD42" s="78"/>
      <c r="FE42" s="174"/>
      <c r="FF42" s="174"/>
      <c r="FG42" s="113"/>
      <c r="FH42" s="173"/>
      <c r="FI42" s="173"/>
      <c r="FJ42" s="173"/>
      <c r="FK42" s="173"/>
      <c r="FL42" s="173"/>
      <c r="FM42" s="128"/>
      <c r="FN42" s="113"/>
      <c r="FO42" s="78"/>
      <c r="FP42" s="174"/>
      <c r="FQ42" s="174"/>
      <c r="FR42" s="113"/>
      <c r="FS42" s="173"/>
      <c r="FT42" s="173"/>
      <c r="FU42" s="173"/>
      <c r="FV42" s="173"/>
      <c r="FW42" s="173"/>
      <c r="FX42" s="128"/>
      <c r="FY42" s="113"/>
      <c r="FZ42" s="78"/>
      <c r="GA42" s="174"/>
      <c r="GB42" s="174"/>
      <c r="GC42" s="113"/>
      <c r="GD42" s="173"/>
      <c r="GE42" s="173"/>
      <c r="GF42" s="173"/>
      <c r="GG42" s="173"/>
      <c r="GH42" s="173"/>
      <c r="GI42" s="128"/>
      <c r="GJ42" s="113"/>
      <c r="GK42" s="78"/>
      <c r="GL42" s="174"/>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row>
    <row r="43" spans="1:256" ht="16">
      <c r="A43" s="130"/>
      <c r="B43" s="422"/>
      <c r="C43" s="423"/>
      <c r="D43" s="423"/>
      <c r="E43" s="423"/>
      <c r="F43" s="423"/>
      <c r="G43" s="425"/>
      <c r="H43" s="430">
        <f>SUM(H42:N42)</f>
        <v>4.270833333333333</v>
      </c>
      <c r="I43" s="431"/>
      <c r="J43" s="431"/>
      <c r="K43" s="431"/>
      <c r="L43" s="431"/>
      <c r="M43" s="431"/>
      <c r="N43" s="431"/>
      <c r="O43" s="428"/>
      <c r="P43" s="429"/>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c r="HG43" s="116"/>
      <c r="HH43" s="116"/>
      <c r="HI43" s="116"/>
      <c r="HJ43" s="116"/>
      <c r="HK43" s="116"/>
      <c r="HL43" s="116"/>
      <c r="HM43" s="116"/>
      <c r="HN43" s="116"/>
      <c r="HO43" s="116"/>
      <c r="HP43" s="116"/>
      <c r="HQ43" s="116"/>
      <c r="HR43" s="116"/>
      <c r="HS43" s="116"/>
      <c r="HT43" s="116"/>
      <c r="HU43" s="116"/>
      <c r="HV43" s="116"/>
      <c r="HW43" s="116"/>
      <c r="HX43" s="116"/>
      <c r="HY43" s="116"/>
      <c r="HZ43" s="116"/>
      <c r="IA43" s="116"/>
      <c r="IB43" s="116"/>
      <c r="IC43" s="116"/>
      <c r="ID43" s="116"/>
      <c r="IE43" s="116"/>
      <c r="IF43" s="116"/>
      <c r="IG43" s="116"/>
      <c r="IH43" s="116"/>
      <c r="II43" s="116"/>
      <c r="IJ43" s="116"/>
      <c r="IK43" s="116"/>
      <c r="IL43" s="116"/>
      <c r="IM43" s="116"/>
      <c r="IN43" s="116"/>
      <c r="IO43" s="116"/>
      <c r="IP43" s="116"/>
      <c r="IQ43" s="116"/>
      <c r="IR43" s="116"/>
      <c r="IS43" s="116"/>
      <c r="IT43" s="116"/>
      <c r="IU43" s="116"/>
      <c r="IV43" s="116"/>
    </row>
    <row r="44" spans="1:256" ht="16">
      <c r="A44" s="116"/>
      <c r="B44" s="116"/>
      <c r="C44" s="175"/>
      <c r="D44" s="176"/>
      <c r="E44" s="176"/>
      <c r="F44" s="177"/>
      <c r="G44" s="176"/>
      <c r="H44" s="116"/>
      <c r="I44" s="178"/>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c r="HG44" s="116"/>
      <c r="HH44" s="116"/>
      <c r="HI44" s="116"/>
      <c r="HJ44" s="116"/>
      <c r="HK44" s="116"/>
      <c r="HL44" s="116"/>
      <c r="HM44" s="116"/>
      <c r="HN44" s="116"/>
      <c r="HO44" s="116"/>
      <c r="HP44" s="116"/>
      <c r="HQ44" s="116"/>
      <c r="HR44" s="116"/>
      <c r="HS44" s="116"/>
      <c r="HT44" s="116"/>
      <c r="HU44" s="116"/>
      <c r="HV44" s="116"/>
      <c r="HW44" s="116"/>
      <c r="HX44" s="116"/>
      <c r="HY44" s="116"/>
      <c r="HZ44" s="116"/>
      <c r="IA44" s="116"/>
      <c r="IB44" s="116"/>
      <c r="IC44" s="116"/>
      <c r="ID44" s="116"/>
      <c r="IE44" s="116"/>
      <c r="IF44" s="116"/>
      <c r="IG44" s="116"/>
      <c r="IH44" s="116"/>
      <c r="II44" s="116"/>
      <c r="IJ44" s="116"/>
      <c r="IK44" s="116"/>
      <c r="IL44" s="116"/>
      <c r="IM44" s="116"/>
      <c r="IN44" s="116"/>
      <c r="IO44" s="116"/>
      <c r="IP44" s="116"/>
      <c r="IQ44" s="116"/>
      <c r="IR44" s="116"/>
      <c r="IS44" s="116"/>
      <c r="IT44" s="116"/>
      <c r="IU44" s="116"/>
      <c r="IV44" s="116"/>
    </row>
    <row r="45" spans="1:256" s="116" customFormat="1" ht="16">
      <c r="B45" s="116" t="s">
        <v>76</v>
      </c>
      <c r="C45" s="175"/>
      <c r="D45" s="176"/>
      <c r="E45" s="176"/>
      <c r="F45" s="177"/>
      <c r="G45" s="176"/>
      <c r="I45" s="178"/>
    </row>
    <row r="46" spans="1:256" s="116" customFormat="1" ht="16">
      <c r="B46" s="116" t="s">
        <v>102</v>
      </c>
      <c r="C46" s="175"/>
      <c r="D46" s="176"/>
      <c r="E46" s="176"/>
      <c r="F46" s="177"/>
      <c r="G46" s="176"/>
      <c r="I46" s="178"/>
    </row>
    <row r="47" spans="1:256" s="116" customFormat="1" ht="16">
      <c r="B47" s="116" t="s">
        <v>103</v>
      </c>
      <c r="C47" s="175"/>
      <c r="D47" s="176"/>
      <c r="E47" s="176"/>
      <c r="F47" s="177"/>
      <c r="G47" s="176"/>
      <c r="I47" s="178"/>
    </row>
    <row r="48" spans="1:256" s="116" customFormat="1" ht="16">
      <c r="C48" s="175"/>
      <c r="D48" s="176"/>
      <c r="E48" s="176"/>
      <c r="F48" s="177"/>
      <c r="G48" s="176"/>
      <c r="I48" s="178"/>
    </row>
    <row r="49" spans="1:256" ht="16">
      <c r="A49" s="116"/>
      <c r="B49" s="116"/>
      <c r="C49" s="175"/>
      <c r="D49" s="176"/>
      <c r="E49" s="176"/>
      <c r="F49" s="177"/>
      <c r="G49" s="176"/>
      <c r="H49" s="116"/>
      <c r="I49" s="178"/>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c r="HG49" s="116"/>
      <c r="HH49" s="116"/>
      <c r="HI49" s="116"/>
      <c r="HJ49" s="116"/>
      <c r="HK49" s="116"/>
      <c r="HL49" s="116"/>
      <c r="HM49" s="116"/>
      <c r="HN49" s="116"/>
      <c r="HO49" s="116"/>
      <c r="HP49" s="116"/>
      <c r="HQ49" s="116"/>
      <c r="HR49" s="116"/>
      <c r="HS49" s="116"/>
      <c r="HT49" s="116"/>
      <c r="HU49" s="116"/>
      <c r="HV49" s="116"/>
      <c r="HW49" s="116"/>
      <c r="HX49" s="116"/>
      <c r="HY49" s="116"/>
      <c r="HZ49" s="116"/>
      <c r="IA49" s="116"/>
      <c r="IB49" s="116"/>
      <c r="IC49" s="116"/>
      <c r="ID49" s="116"/>
      <c r="IE49" s="116"/>
      <c r="IF49" s="116"/>
      <c r="IG49" s="116"/>
      <c r="IH49" s="116"/>
      <c r="II49" s="116"/>
      <c r="IJ49" s="116"/>
      <c r="IK49" s="116"/>
      <c r="IL49" s="116"/>
      <c r="IM49" s="116"/>
      <c r="IN49" s="116"/>
      <c r="IO49" s="116"/>
      <c r="IP49" s="116"/>
      <c r="IQ49" s="116"/>
      <c r="IR49" s="116"/>
      <c r="IS49" s="116"/>
      <c r="IT49" s="116"/>
      <c r="IU49" s="116"/>
      <c r="IV49" s="116"/>
    </row>
    <row r="50" spans="1:256" ht="16">
      <c r="A50" s="116"/>
      <c r="B50" s="116"/>
      <c r="C50" s="175"/>
      <c r="D50" s="176"/>
      <c r="E50" s="176"/>
      <c r="F50" s="177"/>
      <c r="G50" s="176"/>
      <c r="H50" s="116"/>
      <c r="I50" s="178"/>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c r="HG50" s="116"/>
      <c r="HH50" s="116"/>
      <c r="HI50" s="116"/>
      <c r="HJ50" s="116"/>
      <c r="HK50" s="116"/>
      <c r="HL50" s="116"/>
      <c r="HM50" s="116"/>
      <c r="HN50" s="116"/>
      <c r="HO50" s="116"/>
      <c r="HP50" s="116"/>
      <c r="HQ50" s="116"/>
      <c r="HR50" s="116"/>
      <c r="HS50" s="116"/>
      <c r="HT50" s="116"/>
      <c r="HU50" s="116"/>
      <c r="HV50" s="116"/>
      <c r="HW50" s="116"/>
      <c r="HX50" s="116"/>
      <c r="HY50" s="116"/>
      <c r="HZ50" s="116"/>
      <c r="IA50" s="116"/>
      <c r="IB50" s="116"/>
      <c r="IC50" s="116"/>
      <c r="ID50" s="116"/>
      <c r="IE50" s="116"/>
      <c r="IF50" s="116"/>
      <c r="IG50" s="116"/>
      <c r="IH50" s="116"/>
      <c r="II50" s="116"/>
      <c r="IJ50" s="116"/>
      <c r="IK50" s="116"/>
      <c r="IL50" s="116"/>
      <c r="IM50" s="116"/>
      <c r="IN50" s="116"/>
      <c r="IO50" s="116"/>
      <c r="IP50" s="116"/>
      <c r="IQ50" s="116"/>
      <c r="IR50" s="116"/>
      <c r="IS50" s="116"/>
      <c r="IT50" s="116"/>
      <c r="IU50" s="116"/>
      <c r="IV50" s="116"/>
    </row>
    <row r="51" spans="1:256" ht="16">
      <c r="A51" s="116"/>
      <c r="B51" s="116"/>
      <c r="C51" s="175"/>
      <c r="D51" s="176"/>
      <c r="E51" s="176"/>
      <c r="F51" s="177"/>
      <c r="G51" s="176"/>
      <c r="H51" s="116"/>
      <c r="I51" s="178"/>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c r="HG51" s="116"/>
      <c r="HH51" s="116"/>
      <c r="HI51" s="116"/>
      <c r="HJ51" s="116"/>
      <c r="HK51" s="116"/>
      <c r="HL51" s="116"/>
      <c r="HM51" s="116"/>
      <c r="HN51" s="116"/>
      <c r="HO51" s="116"/>
      <c r="HP51" s="116"/>
      <c r="HQ51" s="116"/>
      <c r="HR51" s="116"/>
      <c r="HS51" s="116"/>
      <c r="HT51" s="116"/>
      <c r="HU51" s="116"/>
      <c r="HV51" s="116"/>
      <c r="HW51" s="116"/>
      <c r="HX51" s="116"/>
      <c r="HY51" s="116"/>
      <c r="HZ51" s="116"/>
      <c r="IA51" s="116"/>
      <c r="IB51" s="116"/>
      <c r="IC51" s="116"/>
      <c r="ID51" s="116"/>
      <c r="IE51" s="116"/>
      <c r="IF51" s="116"/>
      <c r="IG51" s="116"/>
      <c r="IH51" s="116"/>
      <c r="II51" s="116"/>
      <c r="IJ51" s="116"/>
      <c r="IK51" s="116"/>
      <c r="IL51" s="116"/>
      <c r="IM51" s="116"/>
      <c r="IN51" s="116"/>
      <c r="IO51" s="116"/>
      <c r="IP51" s="116"/>
      <c r="IQ51" s="116"/>
      <c r="IR51" s="116"/>
      <c r="IS51" s="116"/>
      <c r="IT51" s="116"/>
      <c r="IU51" s="116"/>
      <c r="IV51" s="116"/>
    </row>
    <row r="52" spans="1:256" ht="16">
      <c r="A52" s="116"/>
      <c r="B52" s="116"/>
      <c r="C52" s="175"/>
      <c r="D52" s="176"/>
      <c r="E52" s="176"/>
      <c r="F52" s="177"/>
      <c r="G52" s="176"/>
      <c r="H52" s="116"/>
      <c r="I52" s="178"/>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c r="GI52" s="116"/>
      <c r="GJ52" s="116"/>
      <c r="GK52" s="116"/>
      <c r="GL52" s="116"/>
      <c r="GM52" s="116"/>
      <c r="GN52" s="116"/>
      <c r="GO52" s="116"/>
      <c r="GP52" s="116"/>
      <c r="GQ52" s="116"/>
      <c r="GR52" s="116"/>
      <c r="GS52" s="116"/>
      <c r="GT52" s="116"/>
      <c r="GU52" s="116"/>
      <c r="GV52" s="116"/>
      <c r="GW52" s="116"/>
      <c r="GX52" s="116"/>
      <c r="GY52" s="116"/>
      <c r="GZ52" s="116"/>
      <c r="HA52" s="116"/>
      <c r="HB52" s="116"/>
      <c r="HC52" s="116"/>
      <c r="HD52" s="116"/>
      <c r="HE52" s="116"/>
      <c r="HF52" s="116"/>
      <c r="HG52" s="116"/>
      <c r="HH52" s="116"/>
      <c r="HI52" s="116"/>
      <c r="HJ52" s="116"/>
      <c r="HK52" s="116"/>
      <c r="HL52" s="116"/>
      <c r="HM52" s="116"/>
      <c r="HN52" s="116"/>
      <c r="HO52" s="116"/>
      <c r="HP52" s="116"/>
      <c r="HQ52" s="116"/>
      <c r="HR52" s="116"/>
      <c r="HS52" s="116"/>
      <c r="HT52" s="116"/>
      <c r="HU52" s="116"/>
      <c r="HV52" s="116"/>
      <c r="HW52" s="116"/>
      <c r="HX52" s="116"/>
      <c r="HY52" s="116"/>
      <c r="HZ52" s="116"/>
      <c r="IA52" s="116"/>
      <c r="IB52" s="116"/>
      <c r="IC52" s="116"/>
      <c r="ID52" s="116"/>
      <c r="IE52" s="116"/>
      <c r="IF52" s="116"/>
      <c r="IG52" s="116"/>
      <c r="IH52" s="116"/>
      <c r="II52" s="116"/>
      <c r="IJ52" s="116"/>
      <c r="IK52" s="116"/>
      <c r="IL52" s="116"/>
      <c r="IM52" s="116"/>
      <c r="IN52" s="116"/>
      <c r="IO52" s="116"/>
      <c r="IP52" s="116"/>
      <c r="IQ52" s="116"/>
      <c r="IR52" s="116"/>
      <c r="IS52" s="116"/>
      <c r="IT52" s="116"/>
      <c r="IU52" s="116"/>
      <c r="IV52" s="116"/>
    </row>
    <row r="53" spans="1:256" ht="16">
      <c r="A53" s="116"/>
      <c r="B53" s="116"/>
      <c r="C53" s="175"/>
      <c r="D53" s="176"/>
      <c r="E53" s="176"/>
      <c r="F53" s="177"/>
      <c r="G53" s="176"/>
      <c r="H53" s="116"/>
      <c r="I53" s="178"/>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c r="IG53" s="116"/>
      <c r="IH53" s="116"/>
      <c r="II53" s="116"/>
      <c r="IJ53" s="116"/>
      <c r="IK53" s="116"/>
      <c r="IL53" s="116"/>
      <c r="IM53" s="116"/>
      <c r="IN53" s="116"/>
      <c r="IO53" s="116"/>
      <c r="IP53" s="116"/>
      <c r="IQ53" s="116"/>
      <c r="IR53" s="116"/>
      <c r="IS53" s="116"/>
      <c r="IT53" s="116"/>
      <c r="IU53" s="116"/>
      <c r="IV53" s="116"/>
    </row>
    <row r="54" spans="1:256" ht="16">
      <c r="A54" s="116"/>
      <c r="B54" s="116"/>
      <c r="C54" s="175"/>
      <c r="D54" s="176"/>
      <c r="E54" s="176"/>
      <c r="F54" s="177"/>
      <c r="G54" s="176"/>
      <c r="H54" s="116"/>
      <c r="I54" s="178"/>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c r="HG54" s="116"/>
      <c r="HH54" s="116"/>
      <c r="HI54" s="116"/>
      <c r="HJ54" s="116"/>
      <c r="HK54" s="116"/>
      <c r="HL54" s="116"/>
      <c r="HM54" s="116"/>
      <c r="HN54" s="116"/>
      <c r="HO54" s="116"/>
      <c r="HP54" s="116"/>
      <c r="HQ54" s="116"/>
      <c r="HR54" s="116"/>
      <c r="HS54" s="116"/>
      <c r="HT54" s="116"/>
      <c r="HU54" s="116"/>
      <c r="HV54" s="116"/>
      <c r="HW54" s="116"/>
      <c r="HX54" s="116"/>
      <c r="HY54" s="116"/>
      <c r="HZ54" s="116"/>
      <c r="IA54" s="116"/>
      <c r="IB54" s="116"/>
      <c r="IC54" s="116"/>
      <c r="ID54" s="116"/>
      <c r="IE54" s="116"/>
      <c r="IF54" s="116"/>
      <c r="IG54" s="116"/>
      <c r="IH54" s="116"/>
      <c r="II54" s="116"/>
      <c r="IJ54" s="116"/>
      <c r="IK54" s="116"/>
      <c r="IL54" s="116"/>
      <c r="IM54" s="116"/>
      <c r="IN54" s="116"/>
      <c r="IO54" s="116"/>
      <c r="IP54" s="116"/>
      <c r="IQ54" s="116"/>
      <c r="IR54" s="116"/>
      <c r="IS54" s="116"/>
      <c r="IT54" s="116"/>
      <c r="IU54" s="116"/>
      <c r="IV54" s="116"/>
    </row>
    <row r="55" spans="1:256" ht="16">
      <c r="A55" s="116"/>
      <c r="B55" s="116"/>
      <c r="C55" s="175"/>
      <c r="D55" s="176"/>
      <c r="E55" s="176"/>
      <c r="F55" s="177"/>
      <c r="G55" s="176"/>
      <c r="H55" s="116"/>
      <c r="I55" s="178"/>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c r="HG55" s="116"/>
      <c r="HH55" s="116"/>
      <c r="HI55" s="116"/>
      <c r="HJ55" s="116"/>
      <c r="HK55" s="116"/>
      <c r="HL55" s="116"/>
      <c r="HM55" s="116"/>
      <c r="HN55" s="116"/>
      <c r="HO55" s="116"/>
      <c r="HP55" s="116"/>
      <c r="HQ55" s="116"/>
      <c r="HR55" s="116"/>
      <c r="HS55" s="116"/>
      <c r="HT55" s="116"/>
      <c r="HU55" s="116"/>
      <c r="HV55" s="116"/>
      <c r="HW55" s="116"/>
      <c r="HX55" s="116"/>
      <c r="HY55" s="116"/>
      <c r="HZ55" s="116"/>
      <c r="IA55" s="116"/>
      <c r="IB55" s="116"/>
      <c r="IC55" s="116"/>
      <c r="ID55" s="116"/>
      <c r="IE55" s="116"/>
      <c r="IF55" s="116"/>
      <c r="IG55" s="116"/>
      <c r="IH55" s="116"/>
      <c r="II55" s="116"/>
      <c r="IJ55" s="116"/>
      <c r="IK55" s="116"/>
      <c r="IL55" s="116"/>
      <c r="IM55" s="116"/>
      <c r="IN55" s="116"/>
      <c r="IO55" s="116"/>
      <c r="IP55" s="116"/>
      <c r="IQ55" s="116"/>
      <c r="IR55" s="116"/>
      <c r="IS55" s="116"/>
      <c r="IT55" s="116"/>
      <c r="IU55" s="116"/>
      <c r="IV55" s="116"/>
    </row>
    <row r="56" spans="1:256" ht="16">
      <c r="A56" s="116"/>
      <c r="B56" s="116"/>
      <c r="C56" s="175"/>
      <c r="D56" s="176"/>
      <c r="E56" s="176"/>
      <c r="F56" s="177"/>
      <c r="G56" s="176"/>
      <c r="H56" s="116"/>
      <c r="I56" s="178"/>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c r="GI56" s="116"/>
      <c r="GJ56" s="116"/>
      <c r="GK56" s="116"/>
      <c r="GL56" s="116"/>
      <c r="GM56" s="116"/>
      <c r="GN56" s="116"/>
      <c r="GO56" s="116"/>
      <c r="GP56" s="116"/>
      <c r="GQ56" s="116"/>
      <c r="GR56" s="116"/>
      <c r="GS56" s="116"/>
      <c r="GT56" s="116"/>
      <c r="GU56" s="116"/>
      <c r="GV56" s="116"/>
      <c r="GW56" s="116"/>
      <c r="GX56" s="116"/>
      <c r="GY56" s="116"/>
      <c r="GZ56" s="116"/>
      <c r="HA56" s="116"/>
      <c r="HB56" s="116"/>
      <c r="HC56" s="116"/>
      <c r="HD56" s="116"/>
      <c r="HE56" s="116"/>
      <c r="HF56" s="116"/>
      <c r="HG56" s="116"/>
      <c r="HH56" s="116"/>
      <c r="HI56" s="116"/>
      <c r="HJ56" s="116"/>
      <c r="HK56" s="116"/>
      <c r="HL56" s="116"/>
      <c r="HM56" s="116"/>
      <c r="HN56" s="116"/>
      <c r="HO56" s="116"/>
      <c r="HP56" s="116"/>
      <c r="HQ56" s="116"/>
      <c r="HR56" s="116"/>
      <c r="HS56" s="116"/>
      <c r="HT56" s="116"/>
      <c r="HU56" s="116"/>
      <c r="HV56" s="116"/>
      <c r="HW56" s="116"/>
      <c r="HX56" s="116"/>
      <c r="HY56" s="116"/>
      <c r="HZ56" s="116"/>
      <c r="IA56" s="116"/>
      <c r="IB56" s="116"/>
      <c r="IC56" s="116"/>
      <c r="ID56" s="116"/>
      <c r="IE56" s="116"/>
      <c r="IF56" s="116"/>
      <c r="IG56" s="116"/>
      <c r="IH56" s="116"/>
      <c r="II56" s="116"/>
      <c r="IJ56" s="116"/>
      <c r="IK56" s="116"/>
      <c r="IL56" s="116"/>
      <c r="IM56" s="116"/>
      <c r="IN56" s="116"/>
      <c r="IO56" s="116"/>
      <c r="IP56" s="116"/>
      <c r="IQ56" s="116"/>
      <c r="IR56" s="116"/>
      <c r="IS56" s="116"/>
      <c r="IT56" s="116"/>
      <c r="IU56" s="116"/>
      <c r="IV56" s="116"/>
    </row>
    <row r="57" spans="1:256" ht="16">
      <c r="A57" s="116"/>
      <c r="B57" s="116"/>
      <c r="C57" s="175"/>
      <c r="D57" s="176"/>
      <c r="E57" s="176"/>
      <c r="F57" s="177"/>
      <c r="G57" s="176"/>
      <c r="H57" s="116"/>
      <c r="I57" s="178"/>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c r="GI57" s="116"/>
      <c r="GJ57" s="116"/>
      <c r="GK57" s="116"/>
      <c r="GL57" s="116"/>
      <c r="GM57" s="116"/>
      <c r="GN57" s="116"/>
      <c r="GO57" s="116"/>
      <c r="GP57" s="116"/>
      <c r="GQ57" s="116"/>
      <c r="GR57" s="116"/>
      <c r="GS57" s="116"/>
      <c r="GT57" s="116"/>
      <c r="GU57" s="116"/>
      <c r="GV57" s="116"/>
      <c r="GW57" s="116"/>
      <c r="GX57" s="116"/>
      <c r="GY57" s="116"/>
      <c r="GZ57" s="116"/>
      <c r="HA57" s="116"/>
      <c r="HB57" s="116"/>
      <c r="HC57" s="116"/>
      <c r="HD57" s="116"/>
      <c r="HE57" s="116"/>
      <c r="HF57" s="116"/>
      <c r="HG57" s="116"/>
      <c r="HH57" s="116"/>
      <c r="HI57" s="116"/>
      <c r="HJ57" s="116"/>
      <c r="HK57" s="116"/>
      <c r="HL57" s="116"/>
      <c r="HM57" s="116"/>
      <c r="HN57" s="116"/>
      <c r="HO57" s="116"/>
      <c r="HP57" s="116"/>
      <c r="HQ57" s="116"/>
      <c r="HR57" s="116"/>
      <c r="HS57" s="116"/>
      <c r="HT57" s="116"/>
      <c r="HU57" s="116"/>
      <c r="HV57" s="116"/>
      <c r="HW57" s="116"/>
      <c r="HX57" s="116"/>
      <c r="HY57" s="116"/>
      <c r="HZ57" s="116"/>
      <c r="IA57" s="116"/>
      <c r="IB57" s="116"/>
      <c r="IC57" s="116"/>
      <c r="ID57" s="116"/>
      <c r="IE57" s="116"/>
      <c r="IF57" s="116"/>
      <c r="IG57" s="116"/>
      <c r="IH57" s="116"/>
      <c r="II57" s="116"/>
      <c r="IJ57" s="116"/>
      <c r="IK57" s="116"/>
      <c r="IL57" s="116"/>
      <c r="IM57" s="116"/>
      <c r="IN57" s="116"/>
      <c r="IO57" s="116"/>
      <c r="IP57" s="116"/>
      <c r="IQ57" s="116"/>
      <c r="IR57" s="116"/>
      <c r="IS57" s="116"/>
      <c r="IT57" s="116"/>
      <c r="IU57" s="116"/>
      <c r="IV57" s="116"/>
    </row>
    <row r="58" spans="1:256" ht="16">
      <c r="A58" s="116"/>
      <c r="B58" s="116"/>
      <c r="C58" s="175"/>
      <c r="D58" s="176"/>
      <c r="E58" s="176"/>
      <c r="F58" s="177"/>
      <c r="G58" s="176"/>
      <c r="H58" s="116"/>
      <c r="I58" s="178"/>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116"/>
      <c r="GE58" s="116"/>
      <c r="GF58" s="116"/>
      <c r="GG58" s="116"/>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c r="HG58" s="116"/>
      <c r="HH58" s="116"/>
      <c r="HI58" s="116"/>
      <c r="HJ58" s="116"/>
      <c r="HK58" s="116"/>
      <c r="HL58" s="116"/>
      <c r="HM58" s="116"/>
      <c r="HN58" s="116"/>
      <c r="HO58" s="116"/>
      <c r="HP58" s="116"/>
      <c r="HQ58" s="116"/>
      <c r="HR58" s="116"/>
      <c r="HS58" s="116"/>
      <c r="HT58" s="116"/>
      <c r="HU58" s="116"/>
      <c r="HV58" s="116"/>
      <c r="HW58" s="116"/>
      <c r="HX58" s="116"/>
      <c r="HY58" s="116"/>
      <c r="HZ58" s="116"/>
      <c r="IA58" s="116"/>
      <c r="IB58" s="116"/>
      <c r="IC58" s="116"/>
      <c r="ID58" s="116"/>
      <c r="IE58" s="116"/>
      <c r="IF58" s="116"/>
      <c r="IG58" s="116"/>
      <c r="IH58" s="116"/>
      <c r="II58" s="116"/>
      <c r="IJ58" s="116"/>
      <c r="IK58" s="116"/>
      <c r="IL58" s="116"/>
      <c r="IM58" s="116"/>
      <c r="IN58" s="116"/>
      <c r="IO58" s="116"/>
      <c r="IP58" s="116"/>
      <c r="IQ58" s="116"/>
      <c r="IR58" s="116"/>
      <c r="IS58" s="116"/>
      <c r="IT58" s="116"/>
      <c r="IU58" s="116"/>
      <c r="IV58" s="116"/>
    </row>
    <row r="59" spans="1:256" ht="16">
      <c r="A59" s="116"/>
      <c r="B59" s="116"/>
      <c r="C59" s="175"/>
      <c r="D59" s="176"/>
      <c r="E59" s="176"/>
      <c r="F59" s="177"/>
      <c r="G59" s="176"/>
      <c r="H59" s="116"/>
      <c r="I59" s="178"/>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116"/>
      <c r="GE59" s="116"/>
      <c r="GF59" s="11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c r="HG59" s="116"/>
      <c r="HH59" s="116"/>
      <c r="HI59" s="116"/>
      <c r="HJ59" s="116"/>
      <c r="HK59" s="116"/>
      <c r="HL59" s="116"/>
      <c r="HM59" s="116"/>
      <c r="HN59" s="116"/>
      <c r="HO59" s="116"/>
      <c r="HP59" s="116"/>
      <c r="HQ59" s="116"/>
      <c r="HR59" s="116"/>
      <c r="HS59" s="116"/>
      <c r="HT59" s="116"/>
      <c r="HU59" s="116"/>
      <c r="HV59" s="116"/>
      <c r="HW59" s="116"/>
      <c r="HX59" s="116"/>
      <c r="HY59" s="116"/>
      <c r="HZ59" s="116"/>
      <c r="IA59" s="116"/>
      <c r="IB59" s="116"/>
      <c r="IC59" s="116"/>
      <c r="ID59" s="116"/>
      <c r="IE59" s="116"/>
      <c r="IF59" s="116"/>
      <c r="IG59" s="116"/>
      <c r="IH59" s="116"/>
      <c r="II59" s="116"/>
      <c r="IJ59" s="116"/>
      <c r="IK59" s="116"/>
      <c r="IL59" s="116"/>
      <c r="IM59" s="116"/>
      <c r="IN59" s="116"/>
      <c r="IO59" s="116"/>
      <c r="IP59" s="116"/>
      <c r="IQ59" s="116"/>
      <c r="IR59" s="116"/>
      <c r="IS59" s="116"/>
      <c r="IT59" s="116"/>
      <c r="IU59" s="116"/>
      <c r="IV59" s="116"/>
    </row>
    <row r="60" spans="1:256" ht="16">
      <c r="A60" s="116"/>
      <c r="B60" s="116"/>
      <c r="C60" s="175"/>
      <c r="D60" s="176"/>
      <c r="E60" s="176"/>
      <c r="F60" s="177"/>
      <c r="G60" s="176"/>
      <c r="H60" s="116"/>
      <c r="I60" s="178"/>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c r="GI60" s="116"/>
      <c r="GJ60" s="116"/>
      <c r="GK60" s="116"/>
      <c r="GL60" s="116"/>
      <c r="GM60" s="116"/>
      <c r="GN60" s="116"/>
      <c r="GO60" s="116"/>
      <c r="GP60" s="116"/>
      <c r="GQ60" s="116"/>
      <c r="GR60" s="116"/>
      <c r="GS60" s="116"/>
      <c r="GT60" s="116"/>
      <c r="GU60" s="116"/>
      <c r="GV60" s="116"/>
      <c r="GW60" s="116"/>
      <c r="GX60" s="116"/>
      <c r="GY60" s="116"/>
      <c r="GZ60" s="116"/>
      <c r="HA60" s="116"/>
      <c r="HB60" s="116"/>
      <c r="HC60" s="116"/>
      <c r="HD60" s="116"/>
      <c r="HE60" s="116"/>
      <c r="HF60" s="116"/>
      <c r="HG60" s="116"/>
      <c r="HH60" s="116"/>
      <c r="HI60" s="116"/>
      <c r="HJ60" s="116"/>
      <c r="HK60" s="116"/>
      <c r="HL60" s="116"/>
      <c r="HM60" s="116"/>
      <c r="HN60" s="116"/>
      <c r="HO60" s="116"/>
      <c r="HP60" s="116"/>
      <c r="HQ60" s="116"/>
      <c r="HR60" s="116"/>
      <c r="HS60" s="116"/>
      <c r="HT60" s="116"/>
      <c r="HU60" s="116"/>
      <c r="HV60" s="116"/>
      <c r="HW60" s="116"/>
      <c r="HX60" s="116"/>
      <c r="HY60" s="116"/>
      <c r="HZ60" s="116"/>
      <c r="IA60" s="116"/>
      <c r="IB60" s="116"/>
      <c r="IC60" s="116"/>
      <c r="ID60" s="116"/>
      <c r="IE60" s="116"/>
      <c r="IF60" s="116"/>
      <c r="IG60" s="116"/>
      <c r="IH60" s="116"/>
      <c r="II60" s="116"/>
      <c r="IJ60" s="116"/>
      <c r="IK60" s="116"/>
      <c r="IL60" s="116"/>
      <c r="IM60" s="116"/>
      <c r="IN60" s="116"/>
      <c r="IO60" s="116"/>
      <c r="IP60" s="116"/>
      <c r="IQ60" s="116"/>
      <c r="IR60" s="116"/>
      <c r="IS60" s="116"/>
      <c r="IT60" s="116"/>
      <c r="IU60" s="116"/>
      <c r="IV60" s="116"/>
    </row>
    <row r="61" spans="1:256" ht="16">
      <c r="A61" s="116"/>
      <c r="B61" s="116"/>
      <c r="C61" s="175"/>
      <c r="D61" s="176"/>
      <c r="E61" s="176"/>
      <c r="F61" s="177"/>
      <c r="G61" s="176"/>
      <c r="H61" s="116"/>
      <c r="I61" s="178"/>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row>
    <row r="62" spans="1:256" ht="16">
      <c r="A62" s="116"/>
      <c r="B62" s="116"/>
      <c r="C62" s="175"/>
      <c r="D62" s="176"/>
      <c r="E62" s="176"/>
      <c r="F62" s="177"/>
      <c r="G62" s="176"/>
      <c r="H62" s="116"/>
      <c r="I62" s="178"/>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c r="HG62" s="116"/>
      <c r="HH62" s="116"/>
      <c r="HI62" s="116"/>
      <c r="HJ62" s="116"/>
      <c r="HK62" s="116"/>
      <c r="HL62" s="116"/>
      <c r="HM62" s="116"/>
      <c r="HN62" s="116"/>
      <c r="HO62" s="116"/>
      <c r="HP62" s="116"/>
      <c r="HQ62" s="116"/>
      <c r="HR62" s="116"/>
      <c r="HS62" s="116"/>
      <c r="HT62" s="116"/>
      <c r="HU62" s="116"/>
      <c r="HV62" s="116"/>
      <c r="HW62" s="116"/>
      <c r="HX62" s="116"/>
      <c r="HY62" s="116"/>
      <c r="HZ62" s="116"/>
      <c r="IA62" s="116"/>
      <c r="IB62" s="116"/>
      <c r="IC62" s="116"/>
      <c r="ID62" s="116"/>
      <c r="IE62" s="116"/>
      <c r="IF62" s="116"/>
      <c r="IG62" s="116"/>
      <c r="IH62" s="116"/>
      <c r="II62" s="116"/>
      <c r="IJ62" s="116"/>
      <c r="IK62" s="116"/>
      <c r="IL62" s="116"/>
      <c r="IM62" s="116"/>
      <c r="IN62" s="116"/>
      <c r="IO62" s="116"/>
      <c r="IP62" s="116"/>
      <c r="IQ62" s="116"/>
      <c r="IR62" s="116"/>
      <c r="IS62" s="116"/>
      <c r="IT62" s="116"/>
      <c r="IU62" s="116"/>
      <c r="IV62" s="116"/>
    </row>
    <row r="63" spans="1:256" ht="16">
      <c r="A63" s="116"/>
      <c r="B63" s="116"/>
      <c r="C63" s="175"/>
      <c r="D63" s="176"/>
      <c r="E63" s="176"/>
      <c r="F63" s="177"/>
      <c r="G63" s="176"/>
      <c r="H63" s="116"/>
      <c r="I63" s="178"/>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c r="IG63" s="116"/>
      <c r="IH63" s="116"/>
      <c r="II63" s="116"/>
      <c r="IJ63" s="116"/>
      <c r="IK63" s="116"/>
      <c r="IL63" s="116"/>
      <c r="IM63" s="116"/>
      <c r="IN63" s="116"/>
      <c r="IO63" s="116"/>
      <c r="IP63" s="116"/>
      <c r="IQ63" s="116"/>
      <c r="IR63" s="116"/>
      <c r="IS63" s="116"/>
      <c r="IT63" s="116"/>
      <c r="IU63" s="116"/>
      <c r="IV63" s="116"/>
    </row>
    <row r="64" spans="1:256" ht="16">
      <c r="A64" s="116"/>
      <c r="B64" s="116"/>
      <c r="C64" s="175"/>
      <c r="D64" s="176"/>
      <c r="E64" s="176"/>
      <c r="F64" s="177"/>
      <c r="G64" s="176"/>
      <c r="H64" s="116"/>
      <c r="I64" s="178"/>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c r="IF64" s="116"/>
      <c r="IG64" s="116"/>
      <c r="IH64" s="116"/>
      <c r="II64" s="116"/>
      <c r="IJ64" s="116"/>
      <c r="IK64" s="116"/>
      <c r="IL64" s="116"/>
      <c r="IM64" s="116"/>
      <c r="IN64" s="116"/>
      <c r="IO64" s="116"/>
      <c r="IP64" s="116"/>
      <c r="IQ64" s="116"/>
      <c r="IR64" s="116"/>
      <c r="IS64" s="116"/>
      <c r="IT64" s="116"/>
      <c r="IU64" s="116"/>
      <c r="IV64" s="116"/>
    </row>
    <row r="65" spans="1:256" ht="16">
      <c r="A65" s="116"/>
      <c r="B65" s="116"/>
      <c r="C65" s="175"/>
      <c r="D65" s="176"/>
      <c r="E65" s="176"/>
      <c r="F65" s="177"/>
      <c r="G65" s="176"/>
      <c r="H65" s="116"/>
      <c r="I65" s="178"/>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c r="IF65" s="116"/>
      <c r="IG65" s="116"/>
      <c r="IH65" s="116"/>
      <c r="II65" s="116"/>
      <c r="IJ65" s="116"/>
      <c r="IK65" s="116"/>
      <c r="IL65" s="116"/>
      <c r="IM65" s="116"/>
      <c r="IN65" s="116"/>
      <c r="IO65" s="116"/>
      <c r="IP65" s="116"/>
      <c r="IQ65" s="116"/>
      <c r="IR65" s="116"/>
      <c r="IS65" s="116"/>
      <c r="IT65" s="116"/>
      <c r="IU65" s="116"/>
      <c r="IV65" s="116"/>
    </row>
    <row r="66" spans="1:256" ht="16">
      <c r="A66" s="116"/>
      <c r="B66" s="116"/>
      <c r="C66" s="175"/>
      <c r="D66" s="176"/>
      <c r="E66" s="176"/>
      <c r="F66" s="177"/>
      <c r="G66" s="176"/>
      <c r="H66" s="116"/>
      <c r="I66" s="178"/>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c r="HG66" s="116"/>
      <c r="HH66" s="116"/>
      <c r="HI66" s="116"/>
      <c r="HJ66" s="116"/>
      <c r="HK66" s="116"/>
      <c r="HL66" s="116"/>
      <c r="HM66" s="116"/>
      <c r="HN66" s="116"/>
      <c r="HO66" s="116"/>
      <c r="HP66" s="116"/>
      <c r="HQ66" s="116"/>
      <c r="HR66" s="116"/>
      <c r="HS66" s="116"/>
      <c r="HT66" s="116"/>
      <c r="HU66" s="116"/>
      <c r="HV66" s="116"/>
      <c r="HW66" s="116"/>
      <c r="HX66" s="116"/>
      <c r="HY66" s="116"/>
      <c r="HZ66" s="116"/>
      <c r="IA66" s="116"/>
      <c r="IB66" s="116"/>
      <c r="IC66" s="116"/>
      <c r="ID66" s="116"/>
      <c r="IE66" s="116"/>
      <c r="IF66" s="116"/>
      <c r="IG66" s="116"/>
      <c r="IH66" s="116"/>
      <c r="II66" s="116"/>
      <c r="IJ66" s="116"/>
      <c r="IK66" s="116"/>
      <c r="IL66" s="116"/>
      <c r="IM66" s="116"/>
      <c r="IN66" s="116"/>
      <c r="IO66" s="116"/>
      <c r="IP66" s="116"/>
      <c r="IQ66" s="116"/>
      <c r="IR66" s="116"/>
      <c r="IS66" s="116"/>
      <c r="IT66" s="116"/>
      <c r="IU66" s="116"/>
      <c r="IV66" s="116"/>
    </row>
    <row r="67" spans="1:256" ht="16">
      <c r="A67" s="116"/>
      <c r="B67" s="116"/>
      <c r="C67" s="175"/>
      <c r="D67" s="176"/>
      <c r="E67" s="176"/>
      <c r="F67" s="177"/>
      <c r="G67" s="176"/>
      <c r="H67" s="116"/>
      <c r="I67" s="178"/>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6"/>
      <c r="FU67" s="116"/>
      <c r="FV67" s="116"/>
      <c r="FW67" s="116"/>
      <c r="FX67" s="116"/>
      <c r="FY67" s="116"/>
      <c r="FZ67" s="116"/>
      <c r="GA67" s="116"/>
      <c r="GB67" s="116"/>
      <c r="GC67" s="116"/>
      <c r="GD67" s="116"/>
      <c r="GE67" s="116"/>
      <c r="GF67" s="116"/>
      <c r="GG67" s="116"/>
      <c r="GH67" s="116"/>
      <c r="GI67" s="116"/>
      <c r="GJ67" s="116"/>
      <c r="GK67" s="116"/>
      <c r="GL67" s="116"/>
      <c r="GM67" s="116"/>
      <c r="GN67" s="116"/>
      <c r="GO67" s="116"/>
      <c r="GP67" s="116"/>
      <c r="GQ67" s="116"/>
      <c r="GR67" s="116"/>
      <c r="GS67" s="116"/>
      <c r="GT67" s="116"/>
      <c r="GU67" s="116"/>
      <c r="GV67" s="116"/>
      <c r="GW67" s="116"/>
      <c r="GX67" s="116"/>
      <c r="GY67" s="116"/>
      <c r="GZ67" s="116"/>
      <c r="HA67" s="116"/>
      <c r="HB67" s="116"/>
      <c r="HC67" s="116"/>
      <c r="HD67" s="116"/>
      <c r="HE67" s="116"/>
      <c r="HF67" s="116"/>
      <c r="HG67" s="116"/>
      <c r="HH67" s="116"/>
      <c r="HI67" s="116"/>
      <c r="HJ67" s="116"/>
      <c r="HK67" s="116"/>
      <c r="HL67" s="116"/>
      <c r="HM67" s="116"/>
      <c r="HN67" s="116"/>
      <c r="HO67" s="116"/>
      <c r="HP67" s="116"/>
      <c r="HQ67" s="116"/>
      <c r="HR67" s="116"/>
      <c r="HS67" s="116"/>
      <c r="HT67" s="116"/>
      <c r="HU67" s="116"/>
      <c r="HV67" s="116"/>
      <c r="HW67" s="116"/>
      <c r="HX67" s="116"/>
      <c r="HY67" s="116"/>
      <c r="HZ67" s="116"/>
      <c r="IA67" s="116"/>
      <c r="IB67" s="116"/>
      <c r="IC67" s="116"/>
      <c r="ID67" s="116"/>
      <c r="IE67" s="116"/>
      <c r="IF67" s="116"/>
      <c r="IG67" s="116"/>
      <c r="IH67" s="116"/>
      <c r="II67" s="116"/>
      <c r="IJ67" s="116"/>
      <c r="IK67" s="116"/>
      <c r="IL67" s="116"/>
      <c r="IM67" s="116"/>
      <c r="IN67" s="116"/>
      <c r="IO67" s="116"/>
      <c r="IP67" s="116"/>
      <c r="IQ67" s="116"/>
      <c r="IR67" s="116"/>
      <c r="IS67" s="116"/>
      <c r="IT67" s="116"/>
      <c r="IU67" s="116"/>
      <c r="IV67" s="116"/>
    </row>
    <row r="68" spans="1:256" ht="16">
      <c r="A68" s="116"/>
      <c r="B68" s="116"/>
      <c r="C68" s="175"/>
      <c r="D68" s="176"/>
      <c r="E68" s="176"/>
      <c r="F68" s="177"/>
      <c r="G68" s="176"/>
      <c r="H68" s="116"/>
      <c r="I68" s="178"/>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c r="GI68" s="116"/>
      <c r="GJ68" s="116"/>
      <c r="GK68" s="116"/>
      <c r="GL68" s="116"/>
      <c r="GM68" s="116"/>
      <c r="GN68" s="116"/>
      <c r="GO68" s="116"/>
      <c r="GP68" s="116"/>
      <c r="GQ68" s="116"/>
      <c r="GR68" s="116"/>
      <c r="GS68" s="116"/>
      <c r="GT68" s="116"/>
      <c r="GU68" s="116"/>
      <c r="GV68" s="116"/>
      <c r="GW68" s="116"/>
      <c r="GX68" s="116"/>
      <c r="GY68" s="116"/>
      <c r="GZ68" s="116"/>
      <c r="HA68" s="116"/>
      <c r="HB68" s="116"/>
      <c r="HC68" s="116"/>
      <c r="HD68" s="116"/>
      <c r="HE68" s="116"/>
      <c r="HF68" s="116"/>
      <c r="HG68" s="116"/>
      <c r="HH68" s="116"/>
      <c r="HI68" s="116"/>
      <c r="HJ68" s="116"/>
      <c r="HK68" s="116"/>
      <c r="HL68" s="116"/>
      <c r="HM68" s="116"/>
      <c r="HN68" s="116"/>
      <c r="HO68" s="116"/>
      <c r="HP68" s="116"/>
      <c r="HQ68" s="116"/>
      <c r="HR68" s="116"/>
      <c r="HS68" s="116"/>
      <c r="HT68" s="116"/>
      <c r="HU68" s="116"/>
      <c r="HV68" s="116"/>
      <c r="HW68" s="116"/>
      <c r="HX68" s="116"/>
      <c r="HY68" s="116"/>
      <c r="HZ68" s="116"/>
      <c r="IA68" s="116"/>
      <c r="IB68" s="116"/>
      <c r="IC68" s="116"/>
      <c r="ID68" s="116"/>
      <c r="IE68" s="116"/>
      <c r="IF68" s="116"/>
      <c r="IG68" s="116"/>
      <c r="IH68" s="116"/>
      <c r="II68" s="116"/>
      <c r="IJ68" s="116"/>
      <c r="IK68" s="116"/>
      <c r="IL68" s="116"/>
      <c r="IM68" s="116"/>
      <c r="IN68" s="116"/>
      <c r="IO68" s="116"/>
      <c r="IP68" s="116"/>
      <c r="IQ68" s="116"/>
      <c r="IR68" s="116"/>
      <c r="IS68" s="116"/>
      <c r="IT68" s="116"/>
      <c r="IU68" s="116"/>
      <c r="IV68" s="116"/>
    </row>
    <row r="69" spans="1:256" ht="16">
      <c r="A69" s="116"/>
      <c r="B69" s="116"/>
      <c r="C69" s="175"/>
      <c r="D69" s="176"/>
      <c r="E69" s="176"/>
      <c r="F69" s="177"/>
      <c r="G69" s="176"/>
      <c r="H69" s="116"/>
      <c r="I69" s="178"/>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c r="FL69" s="116"/>
      <c r="FM69" s="116"/>
      <c r="FN69" s="116"/>
      <c r="FO69" s="116"/>
      <c r="FP69" s="116"/>
      <c r="FQ69" s="116"/>
      <c r="FR69" s="116"/>
      <c r="FS69" s="116"/>
      <c r="FT69" s="116"/>
      <c r="FU69" s="116"/>
      <c r="FV69" s="116"/>
      <c r="FW69" s="116"/>
      <c r="FX69" s="116"/>
      <c r="FY69" s="116"/>
      <c r="FZ69" s="116"/>
      <c r="GA69" s="116"/>
      <c r="GB69" s="116"/>
      <c r="GC69" s="116"/>
      <c r="GD69" s="116"/>
      <c r="GE69" s="116"/>
      <c r="GF69" s="116"/>
      <c r="GG69" s="116"/>
      <c r="GH69" s="116"/>
      <c r="GI69" s="116"/>
      <c r="GJ69" s="116"/>
      <c r="GK69" s="116"/>
      <c r="GL69" s="116"/>
      <c r="GM69" s="116"/>
      <c r="GN69" s="116"/>
      <c r="GO69" s="116"/>
      <c r="GP69" s="116"/>
      <c r="GQ69" s="116"/>
      <c r="GR69" s="116"/>
      <c r="GS69" s="116"/>
      <c r="GT69" s="116"/>
      <c r="GU69" s="116"/>
      <c r="GV69" s="116"/>
      <c r="GW69" s="116"/>
      <c r="GX69" s="116"/>
      <c r="GY69" s="116"/>
      <c r="GZ69" s="116"/>
      <c r="HA69" s="116"/>
      <c r="HB69" s="116"/>
      <c r="HC69" s="116"/>
      <c r="HD69" s="116"/>
      <c r="HE69" s="116"/>
      <c r="HF69" s="116"/>
      <c r="HG69" s="116"/>
      <c r="HH69" s="116"/>
      <c r="HI69" s="116"/>
      <c r="HJ69" s="116"/>
      <c r="HK69" s="116"/>
      <c r="HL69" s="116"/>
      <c r="HM69" s="116"/>
      <c r="HN69" s="116"/>
      <c r="HO69" s="116"/>
      <c r="HP69" s="116"/>
      <c r="HQ69" s="116"/>
      <c r="HR69" s="116"/>
      <c r="HS69" s="116"/>
      <c r="HT69" s="116"/>
      <c r="HU69" s="116"/>
      <c r="HV69" s="116"/>
      <c r="HW69" s="116"/>
      <c r="HX69" s="116"/>
      <c r="HY69" s="116"/>
      <c r="HZ69" s="116"/>
      <c r="IA69" s="116"/>
      <c r="IB69" s="116"/>
      <c r="IC69" s="116"/>
      <c r="ID69" s="116"/>
      <c r="IE69" s="116"/>
      <c r="IF69" s="116"/>
      <c r="IG69" s="116"/>
      <c r="IH69" s="116"/>
      <c r="II69" s="116"/>
      <c r="IJ69" s="116"/>
      <c r="IK69" s="116"/>
      <c r="IL69" s="116"/>
      <c r="IM69" s="116"/>
      <c r="IN69" s="116"/>
      <c r="IO69" s="116"/>
      <c r="IP69" s="116"/>
      <c r="IQ69" s="116"/>
      <c r="IR69" s="116"/>
      <c r="IS69" s="116"/>
      <c r="IT69" s="116"/>
      <c r="IU69" s="116"/>
      <c r="IV69" s="116"/>
    </row>
    <row r="70" spans="1:256" ht="16">
      <c r="A70" s="116"/>
      <c r="B70" s="116"/>
      <c r="C70" s="175"/>
      <c r="D70" s="176"/>
      <c r="E70" s="176"/>
      <c r="F70" s="177"/>
      <c r="G70" s="176"/>
      <c r="H70" s="116"/>
      <c r="I70" s="178"/>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c r="GI70" s="116"/>
      <c r="GJ70" s="116"/>
      <c r="GK70" s="116"/>
      <c r="GL70" s="116"/>
      <c r="GM70" s="116"/>
      <c r="GN70" s="116"/>
      <c r="GO70" s="116"/>
      <c r="GP70" s="116"/>
      <c r="GQ70" s="116"/>
      <c r="GR70" s="116"/>
      <c r="GS70" s="116"/>
      <c r="GT70" s="116"/>
      <c r="GU70" s="116"/>
      <c r="GV70" s="116"/>
      <c r="GW70" s="116"/>
      <c r="GX70" s="116"/>
      <c r="GY70" s="116"/>
      <c r="GZ70" s="116"/>
      <c r="HA70" s="116"/>
      <c r="HB70" s="116"/>
      <c r="HC70" s="116"/>
      <c r="HD70" s="116"/>
      <c r="HE70" s="116"/>
      <c r="HF70" s="116"/>
      <c r="HG70" s="116"/>
      <c r="HH70" s="116"/>
      <c r="HI70" s="116"/>
      <c r="HJ70" s="116"/>
      <c r="HK70" s="116"/>
      <c r="HL70" s="116"/>
      <c r="HM70" s="116"/>
      <c r="HN70" s="116"/>
      <c r="HO70" s="116"/>
      <c r="HP70" s="116"/>
      <c r="HQ70" s="116"/>
      <c r="HR70" s="116"/>
      <c r="HS70" s="116"/>
      <c r="HT70" s="116"/>
      <c r="HU70" s="116"/>
      <c r="HV70" s="116"/>
      <c r="HW70" s="116"/>
      <c r="HX70" s="116"/>
      <c r="HY70" s="116"/>
      <c r="HZ70" s="116"/>
      <c r="IA70" s="116"/>
      <c r="IB70" s="116"/>
      <c r="IC70" s="116"/>
      <c r="ID70" s="116"/>
      <c r="IE70" s="116"/>
      <c r="IF70" s="116"/>
      <c r="IG70" s="116"/>
      <c r="IH70" s="116"/>
      <c r="II70" s="116"/>
      <c r="IJ70" s="116"/>
      <c r="IK70" s="116"/>
      <c r="IL70" s="116"/>
      <c r="IM70" s="116"/>
      <c r="IN70" s="116"/>
      <c r="IO70" s="116"/>
      <c r="IP70" s="116"/>
      <c r="IQ70" s="116"/>
      <c r="IR70" s="116"/>
      <c r="IS70" s="116"/>
      <c r="IT70" s="116"/>
      <c r="IU70" s="116"/>
      <c r="IV70" s="116"/>
    </row>
    <row r="71" spans="1:256" ht="16">
      <c r="A71" s="116"/>
      <c r="B71" s="116"/>
      <c r="C71" s="175"/>
      <c r="D71" s="176"/>
      <c r="E71" s="176"/>
      <c r="F71" s="177"/>
      <c r="G71" s="176"/>
      <c r="H71" s="116"/>
      <c r="I71" s="178"/>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c r="GI71" s="116"/>
      <c r="GJ71" s="116"/>
      <c r="GK71" s="116"/>
      <c r="GL71" s="116"/>
      <c r="GM71" s="116"/>
      <c r="GN71" s="116"/>
      <c r="GO71" s="116"/>
      <c r="GP71" s="116"/>
      <c r="GQ71" s="116"/>
      <c r="GR71" s="116"/>
      <c r="GS71" s="116"/>
      <c r="GT71" s="116"/>
      <c r="GU71" s="116"/>
      <c r="GV71" s="116"/>
      <c r="GW71" s="116"/>
      <c r="GX71" s="116"/>
      <c r="GY71" s="116"/>
      <c r="GZ71" s="116"/>
      <c r="HA71" s="116"/>
      <c r="HB71" s="116"/>
      <c r="HC71" s="116"/>
      <c r="HD71" s="116"/>
      <c r="HE71" s="116"/>
      <c r="HF71" s="116"/>
      <c r="HG71" s="116"/>
      <c r="HH71" s="116"/>
      <c r="HI71" s="116"/>
      <c r="HJ71" s="116"/>
      <c r="HK71" s="116"/>
      <c r="HL71" s="116"/>
      <c r="HM71" s="116"/>
      <c r="HN71" s="116"/>
      <c r="HO71" s="116"/>
      <c r="HP71" s="116"/>
      <c r="HQ71" s="116"/>
      <c r="HR71" s="116"/>
      <c r="HS71" s="116"/>
      <c r="HT71" s="116"/>
      <c r="HU71" s="116"/>
      <c r="HV71" s="116"/>
      <c r="HW71" s="116"/>
      <c r="HX71" s="116"/>
      <c r="HY71" s="116"/>
      <c r="HZ71" s="116"/>
      <c r="IA71" s="116"/>
      <c r="IB71" s="116"/>
      <c r="IC71" s="116"/>
      <c r="ID71" s="116"/>
      <c r="IE71" s="116"/>
      <c r="IF71" s="116"/>
      <c r="IG71" s="116"/>
      <c r="IH71" s="116"/>
      <c r="II71" s="116"/>
      <c r="IJ71" s="116"/>
      <c r="IK71" s="116"/>
      <c r="IL71" s="116"/>
      <c r="IM71" s="116"/>
      <c r="IN71" s="116"/>
      <c r="IO71" s="116"/>
      <c r="IP71" s="116"/>
      <c r="IQ71" s="116"/>
      <c r="IR71" s="116"/>
      <c r="IS71" s="116"/>
      <c r="IT71" s="116"/>
      <c r="IU71" s="116"/>
      <c r="IV71" s="116"/>
    </row>
    <row r="72" spans="1:256" ht="16">
      <c r="A72" s="116"/>
      <c r="B72" s="116"/>
      <c r="C72" s="175"/>
      <c r="D72" s="176"/>
      <c r="E72" s="176"/>
      <c r="F72" s="177"/>
      <c r="G72" s="176"/>
      <c r="H72" s="116"/>
      <c r="I72" s="178"/>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c r="HD72" s="116"/>
      <c r="HE72" s="116"/>
      <c r="HF72" s="116"/>
      <c r="HG72" s="116"/>
      <c r="HH72" s="116"/>
      <c r="HI72" s="116"/>
      <c r="HJ72" s="116"/>
      <c r="HK72" s="116"/>
      <c r="HL72" s="116"/>
      <c r="HM72" s="116"/>
      <c r="HN72" s="116"/>
      <c r="HO72" s="116"/>
      <c r="HP72" s="116"/>
      <c r="HQ72" s="116"/>
      <c r="HR72" s="116"/>
      <c r="HS72" s="116"/>
      <c r="HT72" s="116"/>
      <c r="HU72" s="116"/>
      <c r="HV72" s="116"/>
      <c r="HW72" s="116"/>
      <c r="HX72" s="116"/>
      <c r="HY72" s="116"/>
      <c r="HZ72" s="116"/>
      <c r="IA72" s="116"/>
      <c r="IB72" s="116"/>
      <c r="IC72" s="116"/>
      <c r="ID72" s="116"/>
      <c r="IE72" s="116"/>
      <c r="IF72" s="116"/>
      <c r="IG72" s="116"/>
      <c r="IH72" s="116"/>
      <c r="II72" s="116"/>
      <c r="IJ72" s="116"/>
      <c r="IK72" s="116"/>
      <c r="IL72" s="116"/>
      <c r="IM72" s="116"/>
      <c r="IN72" s="116"/>
      <c r="IO72" s="116"/>
      <c r="IP72" s="116"/>
      <c r="IQ72" s="116"/>
      <c r="IR72" s="116"/>
      <c r="IS72" s="116"/>
      <c r="IT72" s="116"/>
      <c r="IU72" s="116"/>
      <c r="IV72" s="116"/>
    </row>
    <row r="73" spans="1:256" ht="16">
      <c r="A73" s="116"/>
      <c r="B73" s="116"/>
      <c r="C73" s="175"/>
      <c r="D73" s="176"/>
      <c r="E73" s="176"/>
      <c r="F73" s="177"/>
      <c r="G73" s="176"/>
      <c r="H73" s="116"/>
      <c r="I73" s="178"/>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c r="HD73" s="116"/>
      <c r="HE73" s="116"/>
      <c r="HF73" s="116"/>
      <c r="HG73" s="116"/>
      <c r="HH73" s="116"/>
      <c r="HI73" s="116"/>
      <c r="HJ73" s="116"/>
      <c r="HK73" s="116"/>
      <c r="HL73" s="116"/>
      <c r="HM73" s="116"/>
      <c r="HN73" s="116"/>
      <c r="HO73" s="116"/>
      <c r="HP73" s="116"/>
      <c r="HQ73" s="116"/>
      <c r="HR73" s="116"/>
      <c r="HS73" s="116"/>
      <c r="HT73" s="116"/>
      <c r="HU73" s="116"/>
      <c r="HV73" s="116"/>
      <c r="HW73" s="116"/>
      <c r="HX73" s="116"/>
      <c r="HY73" s="116"/>
      <c r="HZ73" s="116"/>
      <c r="IA73" s="116"/>
      <c r="IB73" s="116"/>
      <c r="IC73" s="116"/>
      <c r="ID73" s="116"/>
      <c r="IE73" s="116"/>
      <c r="IF73" s="116"/>
      <c r="IG73" s="116"/>
      <c r="IH73" s="116"/>
      <c r="II73" s="116"/>
      <c r="IJ73" s="116"/>
      <c r="IK73" s="116"/>
      <c r="IL73" s="116"/>
      <c r="IM73" s="116"/>
      <c r="IN73" s="116"/>
      <c r="IO73" s="116"/>
      <c r="IP73" s="116"/>
      <c r="IQ73" s="116"/>
      <c r="IR73" s="116"/>
      <c r="IS73" s="116"/>
      <c r="IT73" s="116"/>
      <c r="IU73" s="116"/>
      <c r="IV73" s="116"/>
    </row>
    <row r="74" spans="1:256" ht="16">
      <c r="A74" s="116"/>
      <c r="B74" s="116"/>
      <c r="C74" s="175"/>
      <c r="D74" s="176"/>
      <c r="E74" s="176"/>
      <c r="F74" s="177"/>
      <c r="G74" s="176"/>
      <c r="H74" s="116"/>
      <c r="I74" s="178"/>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c r="HD74" s="116"/>
      <c r="HE74" s="116"/>
      <c r="HF74" s="116"/>
      <c r="HG74" s="116"/>
      <c r="HH74" s="116"/>
      <c r="HI74" s="116"/>
      <c r="HJ74" s="116"/>
      <c r="HK74" s="116"/>
      <c r="HL74" s="116"/>
      <c r="HM74" s="116"/>
      <c r="HN74" s="116"/>
      <c r="HO74" s="116"/>
      <c r="HP74" s="116"/>
      <c r="HQ74" s="116"/>
      <c r="HR74" s="116"/>
      <c r="HS74" s="116"/>
      <c r="HT74" s="116"/>
      <c r="HU74" s="116"/>
      <c r="HV74" s="116"/>
      <c r="HW74" s="116"/>
      <c r="HX74" s="116"/>
      <c r="HY74" s="116"/>
      <c r="HZ74" s="116"/>
      <c r="IA74" s="116"/>
      <c r="IB74" s="116"/>
      <c r="IC74" s="116"/>
      <c r="ID74" s="116"/>
      <c r="IE74" s="116"/>
      <c r="IF74" s="116"/>
      <c r="IG74" s="116"/>
      <c r="IH74" s="116"/>
      <c r="II74" s="116"/>
      <c r="IJ74" s="116"/>
      <c r="IK74" s="116"/>
      <c r="IL74" s="116"/>
      <c r="IM74" s="116"/>
      <c r="IN74" s="116"/>
      <c r="IO74" s="116"/>
      <c r="IP74" s="116"/>
      <c r="IQ74" s="116"/>
      <c r="IR74" s="116"/>
      <c r="IS74" s="116"/>
      <c r="IT74" s="116"/>
      <c r="IU74" s="116"/>
      <c r="IV74" s="116"/>
    </row>
    <row r="75" spans="1:256" ht="16">
      <c r="A75" s="116"/>
      <c r="B75" s="116"/>
      <c r="C75" s="175"/>
      <c r="D75" s="176"/>
      <c r="E75" s="176"/>
      <c r="F75" s="177"/>
      <c r="G75" s="176"/>
      <c r="H75" s="116"/>
      <c r="I75" s="178"/>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c r="GI75" s="116"/>
      <c r="GJ75" s="116"/>
      <c r="GK75" s="116"/>
      <c r="GL75" s="116"/>
      <c r="GM75" s="116"/>
      <c r="GN75" s="116"/>
      <c r="GO75" s="116"/>
      <c r="GP75" s="116"/>
      <c r="GQ75" s="116"/>
      <c r="GR75" s="116"/>
      <c r="GS75" s="116"/>
      <c r="GT75" s="116"/>
      <c r="GU75" s="116"/>
      <c r="GV75" s="116"/>
      <c r="GW75" s="116"/>
      <c r="GX75" s="116"/>
      <c r="GY75" s="116"/>
      <c r="GZ75" s="116"/>
      <c r="HA75" s="116"/>
      <c r="HB75" s="116"/>
      <c r="HC75" s="116"/>
      <c r="HD75" s="116"/>
      <c r="HE75" s="116"/>
      <c r="HF75" s="116"/>
      <c r="HG75" s="116"/>
      <c r="HH75" s="116"/>
      <c r="HI75" s="116"/>
      <c r="HJ75" s="116"/>
      <c r="HK75" s="116"/>
      <c r="HL75" s="116"/>
      <c r="HM75" s="116"/>
      <c r="HN75" s="116"/>
      <c r="HO75" s="116"/>
      <c r="HP75" s="116"/>
      <c r="HQ75" s="116"/>
      <c r="HR75" s="116"/>
      <c r="HS75" s="116"/>
      <c r="HT75" s="116"/>
      <c r="HU75" s="116"/>
      <c r="HV75" s="116"/>
      <c r="HW75" s="116"/>
      <c r="HX75" s="116"/>
      <c r="HY75" s="116"/>
      <c r="HZ75" s="116"/>
      <c r="IA75" s="116"/>
      <c r="IB75" s="116"/>
      <c r="IC75" s="116"/>
      <c r="ID75" s="116"/>
      <c r="IE75" s="116"/>
      <c r="IF75" s="116"/>
      <c r="IG75" s="116"/>
      <c r="IH75" s="116"/>
      <c r="II75" s="116"/>
      <c r="IJ75" s="116"/>
      <c r="IK75" s="116"/>
      <c r="IL75" s="116"/>
      <c r="IM75" s="116"/>
      <c r="IN75" s="116"/>
      <c r="IO75" s="116"/>
      <c r="IP75" s="116"/>
      <c r="IQ75" s="116"/>
      <c r="IR75" s="116"/>
      <c r="IS75" s="116"/>
      <c r="IT75" s="116"/>
      <c r="IU75" s="116"/>
      <c r="IV75" s="116"/>
    </row>
    <row r="76" spans="1:256" ht="16">
      <c r="A76" s="116"/>
      <c r="B76" s="116"/>
      <c r="C76" s="175"/>
      <c r="D76" s="176"/>
      <c r="E76" s="176"/>
      <c r="F76" s="177"/>
      <c r="G76" s="176"/>
      <c r="H76" s="116"/>
      <c r="I76" s="178"/>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c r="HO76" s="116"/>
      <c r="HP76" s="116"/>
      <c r="HQ76" s="116"/>
      <c r="HR76" s="116"/>
      <c r="HS76" s="116"/>
      <c r="HT76" s="116"/>
      <c r="HU76" s="116"/>
      <c r="HV76" s="116"/>
      <c r="HW76" s="116"/>
      <c r="HX76" s="116"/>
      <c r="HY76" s="116"/>
      <c r="HZ76" s="116"/>
      <c r="IA76" s="116"/>
      <c r="IB76" s="116"/>
      <c r="IC76" s="116"/>
      <c r="ID76" s="116"/>
      <c r="IE76" s="116"/>
      <c r="IF76" s="116"/>
      <c r="IG76" s="116"/>
      <c r="IH76" s="116"/>
      <c r="II76" s="116"/>
      <c r="IJ76" s="116"/>
      <c r="IK76" s="116"/>
      <c r="IL76" s="116"/>
      <c r="IM76" s="116"/>
      <c r="IN76" s="116"/>
      <c r="IO76" s="116"/>
      <c r="IP76" s="116"/>
      <c r="IQ76" s="116"/>
      <c r="IR76" s="116"/>
      <c r="IS76" s="116"/>
      <c r="IT76" s="116"/>
      <c r="IU76" s="116"/>
      <c r="IV76" s="116"/>
    </row>
    <row r="77" spans="1:256" ht="16">
      <c r="A77" s="116"/>
      <c r="B77" s="116"/>
      <c r="C77" s="175"/>
      <c r="D77" s="176"/>
      <c r="E77" s="176"/>
      <c r="F77" s="177"/>
      <c r="G77" s="176"/>
      <c r="H77" s="116"/>
      <c r="I77" s="178"/>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c r="GM77" s="116"/>
      <c r="GN77" s="116"/>
      <c r="GO77" s="116"/>
      <c r="GP77" s="116"/>
      <c r="GQ77" s="116"/>
      <c r="GR77" s="116"/>
      <c r="GS77" s="116"/>
      <c r="GT77" s="116"/>
      <c r="GU77" s="116"/>
      <c r="GV77" s="116"/>
      <c r="GW77" s="116"/>
      <c r="GX77" s="116"/>
      <c r="GY77" s="116"/>
      <c r="GZ77" s="116"/>
      <c r="HA77" s="116"/>
      <c r="HB77" s="116"/>
      <c r="HC77" s="116"/>
      <c r="HD77" s="116"/>
      <c r="HE77" s="116"/>
      <c r="HF77" s="116"/>
      <c r="HG77" s="116"/>
      <c r="HH77" s="116"/>
      <c r="HI77" s="116"/>
      <c r="HJ77" s="116"/>
      <c r="HK77" s="116"/>
      <c r="HL77" s="116"/>
      <c r="HM77" s="116"/>
      <c r="HN77" s="116"/>
      <c r="HO77" s="116"/>
      <c r="HP77" s="116"/>
      <c r="HQ77" s="116"/>
      <c r="HR77" s="116"/>
      <c r="HS77" s="116"/>
      <c r="HT77" s="116"/>
      <c r="HU77" s="116"/>
      <c r="HV77" s="116"/>
      <c r="HW77" s="116"/>
      <c r="HX77" s="116"/>
      <c r="HY77" s="116"/>
      <c r="HZ77" s="116"/>
      <c r="IA77" s="116"/>
      <c r="IB77" s="116"/>
      <c r="IC77" s="116"/>
      <c r="ID77" s="116"/>
      <c r="IE77" s="116"/>
      <c r="IF77" s="116"/>
      <c r="IG77" s="116"/>
      <c r="IH77" s="116"/>
      <c r="II77" s="116"/>
      <c r="IJ77" s="116"/>
      <c r="IK77" s="116"/>
      <c r="IL77" s="116"/>
      <c r="IM77" s="116"/>
      <c r="IN77" s="116"/>
      <c r="IO77" s="116"/>
      <c r="IP77" s="116"/>
      <c r="IQ77" s="116"/>
      <c r="IR77" s="116"/>
      <c r="IS77" s="116"/>
      <c r="IT77" s="116"/>
      <c r="IU77" s="116"/>
      <c r="IV77" s="116"/>
    </row>
    <row r="78" spans="1:256" ht="16">
      <c r="A78" s="116"/>
      <c r="B78" s="116"/>
      <c r="C78" s="175"/>
      <c r="D78" s="176"/>
      <c r="E78" s="176"/>
      <c r="F78" s="177"/>
      <c r="G78" s="176"/>
      <c r="H78" s="116"/>
      <c r="I78" s="178"/>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c r="GI78" s="116"/>
      <c r="GJ78" s="116"/>
      <c r="GK78" s="116"/>
      <c r="GL78" s="116"/>
      <c r="GM78" s="116"/>
      <c r="GN78" s="116"/>
      <c r="GO78" s="116"/>
      <c r="GP78" s="116"/>
      <c r="GQ78" s="116"/>
      <c r="GR78" s="116"/>
      <c r="GS78" s="116"/>
      <c r="GT78" s="116"/>
      <c r="GU78" s="116"/>
      <c r="GV78" s="116"/>
      <c r="GW78" s="116"/>
      <c r="GX78" s="116"/>
      <c r="GY78" s="116"/>
      <c r="GZ78" s="116"/>
      <c r="HA78" s="116"/>
      <c r="HB78" s="116"/>
      <c r="HC78" s="116"/>
      <c r="HD78" s="116"/>
      <c r="HE78" s="116"/>
      <c r="HF78" s="116"/>
      <c r="HG78" s="116"/>
      <c r="HH78" s="116"/>
      <c r="HI78" s="116"/>
      <c r="HJ78" s="116"/>
      <c r="HK78" s="116"/>
      <c r="HL78" s="116"/>
      <c r="HM78" s="116"/>
      <c r="HN78" s="116"/>
      <c r="HO78" s="116"/>
      <c r="HP78" s="116"/>
      <c r="HQ78" s="116"/>
      <c r="HR78" s="116"/>
      <c r="HS78" s="116"/>
      <c r="HT78" s="116"/>
      <c r="HU78" s="116"/>
      <c r="HV78" s="116"/>
      <c r="HW78" s="116"/>
      <c r="HX78" s="116"/>
      <c r="HY78" s="116"/>
      <c r="HZ78" s="116"/>
      <c r="IA78" s="116"/>
      <c r="IB78" s="116"/>
      <c r="IC78" s="116"/>
      <c r="ID78" s="116"/>
      <c r="IE78" s="116"/>
      <c r="IF78" s="116"/>
      <c r="IG78" s="116"/>
      <c r="IH78" s="116"/>
      <c r="II78" s="116"/>
      <c r="IJ78" s="116"/>
      <c r="IK78" s="116"/>
      <c r="IL78" s="116"/>
      <c r="IM78" s="116"/>
      <c r="IN78" s="116"/>
      <c r="IO78" s="116"/>
      <c r="IP78" s="116"/>
      <c r="IQ78" s="116"/>
      <c r="IR78" s="116"/>
      <c r="IS78" s="116"/>
      <c r="IT78" s="116"/>
      <c r="IU78" s="116"/>
      <c r="IV78" s="116"/>
    </row>
    <row r="79" spans="1:256" ht="16">
      <c r="A79" s="116"/>
      <c r="B79" s="116"/>
      <c r="C79" s="175"/>
      <c r="D79" s="176"/>
      <c r="E79" s="176"/>
      <c r="F79" s="177"/>
      <c r="G79" s="176"/>
      <c r="H79" s="116"/>
      <c r="I79" s="178"/>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c r="GI79" s="116"/>
      <c r="GJ79" s="116"/>
      <c r="GK79" s="116"/>
      <c r="GL79" s="116"/>
      <c r="GM79" s="116"/>
      <c r="GN79" s="116"/>
      <c r="GO79" s="116"/>
      <c r="GP79" s="116"/>
      <c r="GQ79" s="116"/>
      <c r="GR79" s="116"/>
      <c r="GS79" s="116"/>
      <c r="GT79" s="116"/>
      <c r="GU79" s="116"/>
      <c r="GV79" s="116"/>
      <c r="GW79" s="116"/>
      <c r="GX79" s="116"/>
      <c r="GY79" s="116"/>
      <c r="GZ79" s="116"/>
      <c r="HA79" s="116"/>
      <c r="HB79" s="116"/>
      <c r="HC79" s="116"/>
      <c r="HD79" s="116"/>
      <c r="HE79" s="116"/>
      <c r="HF79" s="116"/>
      <c r="HG79" s="116"/>
      <c r="HH79" s="116"/>
      <c r="HI79" s="116"/>
      <c r="HJ79" s="116"/>
      <c r="HK79" s="116"/>
      <c r="HL79" s="116"/>
      <c r="HM79" s="116"/>
      <c r="HN79" s="116"/>
      <c r="HO79" s="116"/>
      <c r="HP79" s="116"/>
      <c r="HQ79" s="116"/>
      <c r="HR79" s="116"/>
      <c r="HS79" s="116"/>
      <c r="HT79" s="116"/>
      <c r="HU79" s="116"/>
      <c r="HV79" s="116"/>
      <c r="HW79" s="116"/>
      <c r="HX79" s="116"/>
      <c r="HY79" s="116"/>
      <c r="HZ79" s="116"/>
      <c r="IA79" s="116"/>
      <c r="IB79" s="116"/>
      <c r="IC79" s="116"/>
      <c r="ID79" s="116"/>
      <c r="IE79" s="116"/>
      <c r="IF79" s="116"/>
      <c r="IG79" s="116"/>
      <c r="IH79" s="116"/>
      <c r="II79" s="116"/>
      <c r="IJ79" s="116"/>
      <c r="IK79" s="116"/>
      <c r="IL79" s="116"/>
      <c r="IM79" s="116"/>
      <c r="IN79" s="116"/>
      <c r="IO79" s="116"/>
      <c r="IP79" s="116"/>
      <c r="IQ79" s="116"/>
      <c r="IR79" s="116"/>
      <c r="IS79" s="116"/>
      <c r="IT79" s="116"/>
      <c r="IU79" s="116"/>
      <c r="IV79" s="116"/>
    </row>
    <row r="80" spans="1:256" ht="16">
      <c r="A80" s="116"/>
      <c r="B80" s="116"/>
      <c r="C80" s="175"/>
      <c r="D80" s="176"/>
      <c r="E80" s="176"/>
      <c r="F80" s="177"/>
      <c r="G80" s="176"/>
      <c r="H80" s="116"/>
      <c r="I80" s="178"/>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c r="IG80" s="116"/>
      <c r="IH80" s="116"/>
      <c r="II80" s="116"/>
      <c r="IJ80" s="116"/>
      <c r="IK80" s="116"/>
      <c r="IL80" s="116"/>
      <c r="IM80" s="116"/>
      <c r="IN80" s="116"/>
      <c r="IO80" s="116"/>
      <c r="IP80" s="116"/>
      <c r="IQ80" s="116"/>
      <c r="IR80" s="116"/>
      <c r="IS80" s="116"/>
      <c r="IT80" s="116"/>
      <c r="IU80" s="116"/>
      <c r="IV80" s="116"/>
    </row>
    <row r="81" spans="1:256" ht="16">
      <c r="A81" s="116"/>
      <c r="B81" s="116"/>
      <c r="C81" s="175"/>
      <c r="D81" s="176"/>
      <c r="E81" s="176"/>
      <c r="F81" s="177"/>
      <c r="G81" s="176"/>
      <c r="H81" s="116"/>
      <c r="I81" s="178"/>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c r="GI81" s="116"/>
      <c r="GJ81" s="116"/>
      <c r="GK81" s="116"/>
      <c r="GL81" s="116"/>
      <c r="GM81" s="116"/>
      <c r="GN81" s="116"/>
      <c r="GO81" s="116"/>
      <c r="GP81" s="116"/>
      <c r="GQ81" s="116"/>
      <c r="GR81" s="116"/>
      <c r="GS81" s="116"/>
      <c r="GT81" s="116"/>
      <c r="GU81" s="116"/>
      <c r="GV81" s="116"/>
      <c r="GW81" s="116"/>
      <c r="GX81" s="116"/>
      <c r="GY81" s="116"/>
      <c r="GZ81" s="116"/>
      <c r="HA81" s="116"/>
      <c r="HB81" s="116"/>
      <c r="HC81" s="116"/>
      <c r="HD81" s="116"/>
      <c r="HE81" s="116"/>
      <c r="HF81" s="116"/>
      <c r="HG81" s="116"/>
      <c r="HH81" s="116"/>
      <c r="HI81" s="116"/>
      <c r="HJ81" s="116"/>
      <c r="HK81" s="116"/>
      <c r="HL81" s="116"/>
      <c r="HM81" s="116"/>
      <c r="HN81" s="116"/>
      <c r="HO81" s="116"/>
      <c r="HP81" s="116"/>
      <c r="HQ81" s="116"/>
      <c r="HR81" s="116"/>
      <c r="HS81" s="116"/>
      <c r="HT81" s="116"/>
      <c r="HU81" s="116"/>
      <c r="HV81" s="116"/>
      <c r="HW81" s="116"/>
      <c r="HX81" s="116"/>
      <c r="HY81" s="116"/>
      <c r="HZ81" s="116"/>
      <c r="IA81" s="116"/>
      <c r="IB81" s="116"/>
      <c r="IC81" s="116"/>
      <c r="ID81" s="116"/>
      <c r="IE81" s="116"/>
      <c r="IF81" s="116"/>
      <c r="IG81" s="116"/>
      <c r="IH81" s="116"/>
      <c r="II81" s="116"/>
      <c r="IJ81" s="116"/>
      <c r="IK81" s="116"/>
      <c r="IL81" s="116"/>
      <c r="IM81" s="116"/>
      <c r="IN81" s="116"/>
      <c r="IO81" s="116"/>
      <c r="IP81" s="116"/>
      <c r="IQ81" s="116"/>
      <c r="IR81" s="116"/>
      <c r="IS81" s="116"/>
      <c r="IT81" s="116"/>
      <c r="IU81" s="116"/>
      <c r="IV81" s="116"/>
    </row>
    <row r="82" spans="1:256" ht="16">
      <c r="A82" s="116"/>
      <c r="B82" s="116"/>
      <c r="C82" s="175"/>
      <c r="D82" s="176"/>
      <c r="E82" s="176"/>
      <c r="F82" s="177"/>
      <c r="G82" s="176"/>
      <c r="H82" s="116"/>
      <c r="I82" s="178"/>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c r="GI82" s="116"/>
      <c r="GJ82" s="116"/>
      <c r="GK82" s="116"/>
      <c r="GL82" s="116"/>
      <c r="GM82" s="116"/>
      <c r="GN82" s="116"/>
      <c r="GO82" s="116"/>
      <c r="GP82" s="116"/>
      <c r="GQ82" s="116"/>
      <c r="GR82" s="116"/>
      <c r="GS82" s="116"/>
      <c r="GT82" s="116"/>
      <c r="GU82" s="116"/>
      <c r="GV82" s="116"/>
      <c r="GW82" s="116"/>
      <c r="GX82" s="116"/>
      <c r="GY82" s="116"/>
      <c r="GZ82" s="116"/>
      <c r="HA82" s="116"/>
      <c r="HB82" s="116"/>
      <c r="HC82" s="116"/>
      <c r="HD82" s="116"/>
      <c r="HE82" s="116"/>
      <c r="HF82" s="116"/>
      <c r="HG82" s="116"/>
      <c r="HH82" s="116"/>
      <c r="HI82" s="116"/>
      <c r="HJ82" s="116"/>
      <c r="HK82" s="116"/>
      <c r="HL82" s="116"/>
      <c r="HM82" s="116"/>
      <c r="HN82" s="116"/>
      <c r="HO82" s="116"/>
      <c r="HP82" s="116"/>
      <c r="HQ82" s="116"/>
      <c r="HR82" s="116"/>
      <c r="HS82" s="116"/>
      <c r="HT82" s="116"/>
      <c r="HU82" s="116"/>
      <c r="HV82" s="116"/>
      <c r="HW82" s="116"/>
      <c r="HX82" s="116"/>
      <c r="HY82" s="116"/>
      <c r="HZ82" s="116"/>
      <c r="IA82" s="116"/>
      <c r="IB82" s="116"/>
      <c r="IC82" s="116"/>
      <c r="ID82" s="116"/>
      <c r="IE82" s="116"/>
      <c r="IF82" s="116"/>
      <c r="IG82" s="116"/>
      <c r="IH82" s="116"/>
      <c r="II82" s="116"/>
      <c r="IJ82" s="116"/>
      <c r="IK82" s="116"/>
      <c r="IL82" s="116"/>
      <c r="IM82" s="116"/>
      <c r="IN82" s="116"/>
      <c r="IO82" s="116"/>
      <c r="IP82" s="116"/>
      <c r="IQ82" s="116"/>
      <c r="IR82" s="116"/>
      <c r="IS82" s="116"/>
      <c r="IT82" s="116"/>
      <c r="IU82" s="116"/>
      <c r="IV82" s="116"/>
    </row>
    <row r="83" spans="1:256" ht="16">
      <c r="A83" s="116"/>
      <c r="B83" s="116"/>
      <c r="C83" s="175"/>
      <c r="D83" s="176"/>
      <c r="E83" s="176"/>
      <c r="F83" s="177"/>
      <c r="G83" s="176"/>
      <c r="H83" s="116"/>
      <c r="I83" s="178"/>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c r="GI83" s="116"/>
      <c r="GJ83" s="116"/>
      <c r="GK83" s="116"/>
      <c r="GL83" s="116"/>
      <c r="GM83" s="116"/>
      <c r="GN83" s="116"/>
      <c r="GO83" s="116"/>
      <c r="GP83" s="116"/>
      <c r="GQ83" s="116"/>
      <c r="GR83" s="116"/>
      <c r="GS83" s="116"/>
      <c r="GT83" s="116"/>
      <c r="GU83" s="116"/>
      <c r="GV83" s="116"/>
      <c r="GW83" s="116"/>
      <c r="GX83" s="116"/>
      <c r="GY83" s="116"/>
      <c r="GZ83" s="116"/>
      <c r="HA83" s="116"/>
      <c r="HB83" s="116"/>
      <c r="HC83" s="116"/>
      <c r="HD83" s="116"/>
      <c r="HE83" s="116"/>
      <c r="HF83" s="116"/>
      <c r="HG83" s="116"/>
      <c r="HH83" s="116"/>
      <c r="HI83" s="116"/>
      <c r="HJ83" s="116"/>
      <c r="HK83" s="116"/>
      <c r="HL83" s="116"/>
      <c r="HM83" s="116"/>
      <c r="HN83" s="116"/>
      <c r="HO83" s="116"/>
      <c r="HP83" s="116"/>
      <c r="HQ83" s="116"/>
      <c r="HR83" s="116"/>
      <c r="HS83" s="116"/>
      <c r="HT83" s="116"/>
      <c r="HU83" s="116"/>
      <c r="HV83" s="116"/>
      <c r="HW83" s="116"/>
      <c r="HX83" s="116"/>
      <c r="HY83" s="116"/>
      <c r="HZ83" s="116"/>
      <c r="IA83" s="116"/>
      <c r="IB83" s="116"/>
      <c r="IC83" s="116"/>
      <c r="ID83" s="116"/>
      <c r="IE83" s="116"/>
      <c r="IF83" s="116"/>
      <c r="IG83" s="116"/>
      <c r="IH83" s="116"/>
      <c r="II83" s="116"/>
      <c r="IJ83" s="116"/>
      <c r="IK83" s="116"/>
      <c r="IL83" s="116"/>
      <c r="IM83" s="116"/>
      <c r="IN83" s="116"/>
      <c r="IO83" s="116"/>
      <c r="IP83" s="116"/>
      <c r="IQ83" s="116"/>
      <c r="IR83" s="116"/>
      <c r="IS83" s="116"/>
      <c r="IT83" s="116"/>
      <c r="IU83" s="116"/>
      <c r="IV83" s="116"/>
    </row>
    <row r="84" spans="1:256" ht="16">
      <c r="A84" s="116"/>
      <c r="B84" s="116"/>
      <c r="C84" s="175"/>
      <c r="D84" s="176"/>
      <c r="E84" s="176"/>
      <c r="F84" s="177"/>
      <c r="G84" s="176"/>
      <c r="H84" s="116"/>
      <c r="I84" s="178"/>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c r="GI84" s="116"/>
      <c r="GJ84" s="116"/>
      <c r="GK84" s="116"/>
      <c r="GL84" s="116"/>
      <c r="GM84" s="116"/>
      <c r="GN84" s="116"/>
      <c r="GO84" s="116"/>
      <c r="GP84" s="116"/>
      <c r="GQ84" s="116"/>
      <c r="GR84" s="116"/>
      <c r="GS84" s="116"/>
      <c r="GT84" s="116"/>
      <c r="GU84" s="116"/>
      <c r="GV84" s="116"/>
      <c r="GW84" s="116"/>
      <c r="GX84" s="116"/>
      <c r="GY84" s="116"/>
      <c r="GZ84" s="116"/>
      <c r="HA84" s="116"/>
      <c r="HB84" s="116"/>
      <c r="HC84" s="116"/>
      <c r="HD84" s="116"/>
      <c r="HE84" s="116"/>
      <c r="HF84" s="116"/>
      <c r="HG84" s="116"/>
      <c r="HH84" s="116"/>
      <c r="HI84" s="116"/>
      <c r="HJ84" s="116"/>
      <c r="HK84" s="116"/>
      <c r="HL84" s="116"/>
      <c r="HM84" s="116"/>
      <c r="HN84" s="116"/>
      <c r="HO84" s="116"/>
      <c r="HP84" s="116"/>
      <c r="HQ84" s="116"/>
      <c r="HR84" s="116"/>
      <c r="HS84" s="116"/>
      <c r="HT84" s="116"/>
      <c r="HU84" s="116"/>
      <c r="HV84" s="116"/>
      <c r="HW84" s="116"/>
      <c r="HX84" s="116"/>
      <c r="HY84" s="116"/>
      <c r="HZ84" s="116"/>
      <c r="IA84" s="116"/>
      <c r="IB84" s="116"/>
      <c r="IC84" s="116"/>
      <c r="ID84" s="116"/>
      <c r="IE84" s="116"/>
      <c r="IF84" s="116"/>
      <c r="IG84" s="116"/>
      <c r="IH84" s="116"/>
      <c r="II84" s="116"/>
      <c r="IJ84" s="116"/>
      <c r="IK84" s="116"/>
      <c r="IL84" s="116"/>
      <c r="IM84" s="116"/>
      <c r="IN84" s="116"/>
      <c r="IO84" s="116"/>
      <c r="IP84" s="116"/>
      <c r="IQ84" s="116"/>
      <c r="IR84" s="116"/>
      <c r="IS84" s="116"/>
      <c r="IT84" s="116"/>
      <c r="IU84" s="116"/>
      <c r="IV84" s="116"/>
    </row>
    <row r="85" spans="1:256" ht="16">
      <c r="A85" s="116"/>
      <c r="B85" s="116"/>
      <c r="C85" s="175"/>
      <c r="D85" s="176"/>
      <c r="E85" s="176"/>
      <c r="F85" s="177"/>
      <c r="G85" s="176"/>
      <c r="H85" s="116"/>
      <c r="I85" s="178"/>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c r="GI85" s="116"/>
      <c r="GJ85" s="116"/>
      <c r="GK85" s="116"/>
      <c r="GL85" s="116"/>
      <c r="GM85" s="116"/>
      <c r="GN85" s="116"/>
      <c r="GO85" s="116"/>
      <c r="GP85" s="116"/>
      <c r="GQ85" s="116"/>
      <c r="GR85" s="116"/>
      <c r="GS85" s="116"/>
      <c r="GT85" s="116"/>
      <c r="GU85" s="116"/>
      <c r="GV85" s="116"/>
      <c r="GW85" s="116"/>
      <c r="GX85" s="116"/>
      <c r="GY85" s="116"/>
      <c r="GZ85" s="116"/>
      <c r="HA85" s="116"/>
      <c r="HB85" s="116"/>
      <c r="HC85" s="116"/>
      <c r="HD85" s="116"/>
      <c r="HE85" s="116"/>
      <c r="HF85" s="116"/>
      <c r="HG85" s="116"/>
      <c r="HH85" s="116"/>
      <c r="HI85" s="116"/>
      <c r="HJ85" s="116"/>
      <c r="HK85" s="116"/>
      <c r="HL85" s="116"/>
      <c r="HM85" s="116"/>
      <c r="HN85" s="116"/>
      <c r="HO85" s="116"/>
      <c r="HP85" s="116"/>
      <c r="HQ85" s="116"/>
      <c r="HR85" s="116"/>
      <c r="HS85" s="116"/>
      <c r="HT85" s="116"/>
      <c r="HU85" s="116"/>
      <c r="HV85" s="116"/>
      <c r="HW85" s="116"/>
      <c r="HX85" s="116"/>
      <c r="HY85" s="116"/>
      <c r="HZ85" s="116"/>
      <c r="IA85" s="116"/>
      <c r="IB85" s="116"/>
      <c r="IC85" s="116"/>
      <c r="ID85" s="116"/>
      <c r="IE85" s="116"/>
      <c r="IF85" s="116"/>
      <c r="IG85" s="116"/>
      <c r="IH85" s="116"/>
      <c r="II85" s="116"/>
      <c r="IJ85" s="116"/>
      <c r="IK85" s="116"/>
      <c r="IL85" s="116"/>
      <c r="IM85" s="116"/>
      <c r="IN85" s="116"/>
      <c r="IO85" s="116"/>
      <c r="IP85" s="116"/>
      <c r="IQ85" s="116"/>
      <c r="IR85" s="116"/>
      <c r="IS85" s="116"/>
      <c r="IT85" s="116"/>
      <c r="IU85" s="116"/>
      <c r="IV85" s="116"/>
    </row>
    <row r="86" spans="1:256" ht="16">
      <c r="A86" s="116"/>
      <c r="B86" s="116"/>
      <c r="C86" s="175"/>
      <c r="D86" s="176"/>
      <c r="E86" s="176"/>
      <c r="F86" s="177"/>
      <c r="G86" s="176"/>
      <c r="H86" s="116"/>
      <c r="I86" s="178"/>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c r="GI86" s="116"/>
      <c r="GJ86" s="116"/>
      <c r="GK86" s="116"/>
      <c r="GL86" s="116"/>
      <c r="GM86" s="116"/>
      <c r="GN86" s="116"/>
      <c r="GO86" s="116"/>
      <c r="GP86" s="116"/>
      <c r="GQ86" s="116"/>
      <c r="GR86" s="116"/>
      <c r="GS86" s="116"/>
      <c r="GT86" s="116"/>
      <c r="GU86" s="116"/>
      <c r="GV86" s="116"/>
      <c r="GW86" s="116"/>
      <c r="GX86" s="116"/>
      <c r="GY86" s="116"/>
      <c r="GZ86" s="116"/>
      <c r="HA86" s="116"/>
      <c r="HB86" s="116"/>
      <c r="HC86" s="116"/>
      <c r="HD86" s="116"/>
      <c r="HE86" s="116"/>
      <c r="HF86" s="116"/>
      <c r="HG86" s="116"/>
      <c r="HH86" s="116"/>
      <c r="HI86" s="116"/>
      <c r="HJ86" s="116"/>
      <c r="HK86" s="116"/>
      <c r="HL86" s="116"/>
      <c r="HM86" s="116"/>
      <c r="HN86" s="116"/>
      <c r="HO86" s="116"/>
      <c r="HP86" s="116"/>
      <c r="HQ86" s="116"/>
      <c r="HR86" s="116"/>
      <c r="HS86" s="116"/>
      <c r="HT86" s="116"/>
      <c r="HU86" s="116"/>
      <c r="HV86" s="116"/>
      <c r="HW86" s="116"/>
      <c r="HX86" s="116"/>
      <c r="HY86" s="116"/>
      <c r="HZ86" s="116"/>
      <c r="IA86" s="116"/>
      <c r="IB86" s="116"/>
      <c r="IC86" s="116"/>
      <c r="ID86" s="116"/>
      <c r="IE86" s="116"/>
      <c r="IF86" s="116"/>
      <c r="IG86" s="116"/>
      <c r="IH86" s="116"/>
      <c r="II86" s="116"/>
      <c r="IJ86" s="116"/>
      <c r="IK86" s="116"/>
      <c r="IL86" s="116"/>
      <c r="IM86" s="116"/>
      <c r="IN86" s="116"/>
      <c r="IO86" s="116"/>
      <c r="IP86" s="116"/>
      <c r="IQ86" s="116"/>
      <c r="IR86" s="116"/>
      <c r="IS86" s="116"/>
      <c r="IT86" s="116"/>
      <c r="IU86" s="116"/>
      <c r="IV86" s="116"/>
    </row>
    <row r="87" spans="1:256" ht="16">
      <c r="A87" s="116"/>
      <c r="B87" s="116"/>
      <c r="C87" s="175"/>
      <c r="D87" s="176"/>
      <c r="E87" s="176"/>
      <c r="F87" s="177"/>
      <c r="G87" s="176"/>
      <c r="H87" s="116"/>
      <c r="I87" s="178"/>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c r="GI87" s="116"/>
      <c r="GJ87" s="116"/>
      <c r="GK87" s="116"/>
      <c r="GL87" s="116"/>
      <c r="GM87" s="116"/>
      <c r="GN87" s="116"/>
      <c r="GO87" s="116"/>
      <c r="GP87" s="116"/>
      <c r="GQ87" s="116"/>
      <c r="GR87" s="116"/>
      <c r="GS87" s="116"/>
      <c r="GT87" s="116"/>
      <c r="GU87" s="116"/>
      <c r="GV87" s="116"/>
      <c r="GW87" s="116"/>
      <c r="GX87" s="116"/>
      <c r="GY87" s="116"/>
      <c r="GZ87" s="116"/>
      <c r="HA87" s="116"/>
      <c r="HB87" s="116"/>
      <c r="HC87" s="116"/>
      <c r="HD87" s="116"/>
      <c r="HE87" s="116"/>
      <c r="HF87" s="116"/>
      <c r="HG87" s="116"/>
      <c r="HH87" s="116"/>
      <c r="HI87" s="116"/>
      <c r="HJ87" s="116"/>
      <c r="HK87" s="116"/>
      <c r="HL87" s="116"/>
      <c r="HM87" s="116"/>
      <c r="HN87" s="116"/>
      <c r="HO87" s="116"/>
      <c r="HP87" s="116"/>
      <c r="HQ87" s="116"/>
      <c r="HR87" s="116"/>
      <c r="HS87" s="116"/>
      <c r="HT87" s="116"/>
      <c r="HU87" s="116"/>
      <c r="HV87" s="116"/>
      <c r="HW87" s="116"/>
      <c r="HX87" s="116"/>
      <c r="HY87" s="116"/>
      <c r="HZ87" s="116"/>
      <c r="IA87" s="116"/>
      <c r="IB87" s="116"/>
      <c r="IC87" s="116"/>
      <c r="ID87" s="116"/>
      <c r="IE87" s="116"/>
      <c r="IF87" s="116"/>
      <c r="IG87" s="116"/>
      <c r="IH87" s="116"/>
      <c r="II87" s="116"/>
      <c r="IJ87" s="116"/>
      <c r="IK87" s="116"/>
      <c r="IL87" s="116"/>
      <c r="IM87" s="116"/>
      <c r="IN87" s="116"/>
      <c r="IO87" s="116"/>
      <c r="IP87" s="116"/>
      <c r="IQ87" s="116"/>
      <c r="IR87" s="116"/>
      <c r="IS87" s="116"/>
      <c r="IT87" s="116"/>
      <c r="IU87" s="116"/>
      <c r="IV87" s="116"/>
    </row>
    <row r="88" spans="1:256" ht="16">
      <c r="A88" s="116"/>
      <c r="B88" s="116"/>
      <c r="C88" s="175"/>
      <c r="D88" s="176"/>
      <c r="E88" s="176"/>
      <c r="F88" s="177"/>
      <c r="G88" s="176"/>
      <c r="H88" s="116"/>
      <c r="I88" s="178"/>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c r="IR88" s="116"/>
      <c r="IS88" s="116"/>
      <c r="IT88" s="116"/>
      <c r="IU88" s="116"/>
      <c r="IV88" s="116"/>
    </row>
    <row r="89" spans="1:256" ht="16">
      <c r="A89" s="116"/>
      <c r="B89" s="116"/>
      <c r="C89" s="175"/>
      <c r="D89" s="176"/>
      <c r="E89" s="176"/>
      <c r="F89" s="177"/>
      <c r="G89" s="176"/>
      <c r="H89" s="116"/>
      <c r="I89" s="178"/>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c r="GV89" s="116"/>
      <c r="GW89" s="116"/>
      <c r="GX89" s="116"/>
      <c r="GY89" s="116"/>
      <c r="GZ89" s="116"/>
      <c r="HA89" s="116"/>
      <c r="HB89" s="116"/>
      <c r="HC89" s="116"/>
      <c r="HD89" s="116"/>
      <c r="HE89" s="116"/>
      <c r="HF89" s="116"/>
      <c r="HG89" s="116"/>
      <c r="HH89" s="116"/>
      <c r="HI89" s="116"/>
      <c r="HJ89" s="116"/>
      <c r="HK89" s="116"/>
      <c r="HL89" s="116"/>
      <c r="HM89" s="116"/>
      <c r="HN89" s="116"/>
      <c r="HO89" s="116"/>
      <c r="HP89" s="116"/>
      <c r="HQ89" s="116"/>
      <c r="HR89" s="116"/>
      <c r="HS89" s="116"/>
      <c r="HT89" s="116"/>
      <c r="HU89" s="116"/>
      <c r="HV89" s="116"/>
      <c r="HW89" s="116"/>
      <c r="HX89" s="116"/>
      <c r="HY89" s="116"/>
      <c r="HZ89" s="116"/>
      <c r="IA89" s="116"/>
      <c r="IB89" s="116"/>
      <c r="IC89" s="116"/>
      <c r="ID89" s="116"/>
      <c r="IE89" s="116"/>
      <c r="IF89" s="116"/>
      <c r="IG89" s="116"/>
      <c r="IH89" s="116"/>
      <c r="II89" s="116"/>
      <c r="IJ89" s="116"/>
      <c r="IK89" s="116"/>
      <c r="IL89" s="116"/>
      <c r="IM89" s="116"/>
      <c r="IN89" s="116"/>
      <c r="IO89" s="116"/>
      <c r="IP89" s="116"/>
      <c r="IQ89" s="116"/>
      <c r="IR89" s="116"/>
      <c r="IS89" s="116"/>
      <c r="IT89" s="116"/>
      <c r="IU89" s="116"/>
      <c r="IV89" s="116"/>
    </row>
    <row r="90" spans="1:256" ht="16">
      <c r="A90" s="116"/>
      <c r="B90" s="116"/>
      <c r="C90" s="175"/>
      <c r="D90" s="176"/>
      <c r="E90" s="176"/>
      <c r="F90" s="177"/>
      <c r="G90" s="176"/>
      <c r="H90" s="116"/>
      <c r="I90" s="178"/>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c r="GV90" s="116"/>
      <c r="GW90" s="116"/>
      <c r="GX90" s="116"/>
      <c r="GY90" s="116"/>
      <c r="GZ90" s="116"/>
      <c r="HA90" s="116"/>
      <c r="HB90" s="116"/>
      <c r="HC90" s="116"/>
      <c r="HD90" s="116"/>
      <c r="HE90" s="116"/>
      <c r="HF90" s="116"/>
      <c r="HG90" s="116"/>
      <c r="HH90" s="116"/>
      <c r="HI90" s="116"/>
      <c r="HJ90" s="116"/>
      <c r="HK90" s="116"/>
      <c r="HL90" s="116"/>
      <c r="HM90" s="116"/>
      <c r="HN90" s="116"/>
      <c r="HO90" s="116"/>
      <c r="HP90" s="116"/>
      <c r="HQ90" s="116"/>
      <c r="HR90" s="116"/>
      <c r="HS90" s="116"/>
      <c r="HT90" s="116"/>
      <c r="HU90" s="116"/>
      <c r="HV90" s="116"/>
      <c r="HW90" s="116"/>
      <c r="HX90" s="116"/>
      <c r="HY90" s="116"/>
      <c r="HZ90" s="116"/>
      <c r="IA90" s="116"/>
      <c r="IB90" s="116"/>
      <c r="IC90" s="116"/>
      <c r="ID90" s="116"/>
      <c r="IE90" s="116"/>
      <c r="IF90" s="116"/>
      <c r="IG90" s="116"/>
      <c r="IH90" s="116"/>
      <c r="II90" s="116"/>
      <c r="IJ90" s="116"/>
      <c r="IK90" s="116"/>
      <c r="IL90" s="116"/>
      <c r="IM90" s="116"/>
      <c r="IN90" s="116"/>
      <c r="IO90" s="116"/>
      <c r="IP90" s="116"/>
      <c r="IQ90" s="116"/>
      <c r="IR90" s="116"/>
      <c r="IS90" s="116"/>
      <c r="IT90" s="116"/>
      <c r="IU90" s="116"/>
      <c r="IV90" s="116"/>
    </row>
    <row r="91" spans="1:256" ht="16">
      <c r="A91" s="116"/>
      <c r="B91" s="116"/>
      <c r="C91" s="175"/>
      <c r="D91" s="176"/>
      <c r="E91" s="176"/>
      <c r="F91" s="177"/>
      <c r="G91" s="176"/>
      <c r="H91" s="116"/>
      <c r="I91" s="178"/>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c r="GV91" s="116"/>
      <c r="GW91" s="116"/>
      <c r="GX91" s="116"/>
      <c r="GY91" s="116"/>
      <c r="GZ91" s="116"/>
      <c r="HA91" s="116"/>
      <c r="HB91" s="116"/>
      <c r="HC91" s="116"/>
      <c r="HD91" s="116"/>
      <c r="HE91" s="116"/>
      <c r="HF91" s="116"/>
      <c r="HG91" s="116"/>
      <c r="HH91" s="116"/>
      <c r="HI91" s="116"/>
      <c r="HJ91" s="116"/>
      <c r="HK91" s="116"/>
      <c r="HL91" s="116"/>
      <c r="HM91" s="116"/>
      <c r="HN91" s="116"/>
      <c r="HO91" s="116"/>
      <c r="HP91" s="116"/>
      <c r="HQ91" s="116"/>
      <c r="HR91" s="116"/>
      <c r="HS91" s="116"/>
      <c r="HT91" s="116"/>
      <c r="HU91" s="116"/>
      <c r="HV91" s="116"/>
      <c r="HW91" s="116"/>
      <c r="HX91" s="116"/>
      <c r="HY91" s="116"/>
      <c r="HZ91" s="116"/>
      <c r="IA91" s="116"/>
      <c r="IB91" s="116"/>
      <c r="IC91" s="116"/>
      <c r="ID91" s="116"/>
      <c r="IE91" s="116"/>
      <c r="IF91" s="116"/>
      <c r="IG91" s="116"/>
      <c r="IH91" s="116"/>
      <c r="II91" s="116"/>
      <c r="IJ91" s="116"/>
      <c r="IK91" s="116"/>
      <c r="IL91" s="116"/>
      <c r="IM91" s="116"/>
      <c r="IN91" s="116"/>
      <c r="IO91" s="116"/>
      <c r="IP91" s="116"/>
      <c r="IQ91" s="116"/>
      <c r="IR91" s="116"/>
      <c r="IS91" s="116"/>
      <c r="IT91" s="116"/>
      <c r="IU91" s="116"/>
      <c r="IV91" s="116"/>
    </row>
    <row r="92" spans="1:256" ht="16">
      <c r="A92" s="116"/>
      <c r="B92" s="116"/>
      <c r="C92" s="175"/>
      <c r="D92" s="176"/>
      <c r="E92" s="176"/>
      <c r="F92" s="177"/>
      <c r="G92" s="176"/>
      <c r="H92" s="116"/>
      <c r="I92" s="178"/>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c r="IG92" s="116"/>
      <c r="IH92" s="116"/>
      <c r="II92" s="116"/>
      <c r="IJ92" s="116"/>
      <c r="IK92" s="116"/>
      <c r="IL92" s="116"/>
      <c r="IM92" s="116"/>
      <c r="IN92" s="116"/>
      <c r="IO92" s="116"/>
      <c r="IP92" s="116"/>
      <c r="IQ92" s="116"/>
      <c r="IR92" s="116"/>
      <c r="IS92" s="116"/>
      <c r="IT92" s="116"/>
      <c r="IU92" s="116"/>
      <c r="IV92" s="116"/>
    </row>
    <row r="93" spans="1:256" ht="16">
      <c r="A93" s="116"/>
      <c r="B93" s="116"/>
      <c r="C93" s="175"/>
      <c r="D93" s="176"/>
      <c r="E93" s="176"/>
      <c r="F93" s="177"/>
      <c r="G93" s="176"/>
      <c r="H93" s="116"/>
      <c r="I93" s="178"/>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c r="GI93" s="116"/>
      <c r="GJ93" s="116"/>
      <c r="GK93" s="116"/>
      <c r="GL93" s="116"/>
      <c r="GM93" s="116"/>
      <c r="GN93" s="116"/>
      <c r="GO93" s="116"/>
      <c r="GP93" s="116"/>
      <c r="GQ93" s="116"/>
      <c r="GR93" s="116"/>
      <c r="GS93" s="116"/>
      <c r="GT93" s="116"/>
      <c r="GU93" s="116"/>
      <c r="GV93" s="116"/>
      <c r="GW93" s="116"/>
      <c r="GX93" s="116"/>
      <c r="GY93" s="116"/>
      <c r="GZ93" s="116"/>
      <c r="HA93" s="116"/>
      <c r="HB93" s="116"/>
      <c r="HC93" s="116"/>
      <c r="HD93" s="116"/>
      <c r="HE93" s="116"/>
      <c r="HF93" s="116"/>
      <c r="HG93" s="116"/>
      <c r="HH93" s="116"/>
      <c r="HI93" s="116"/>
      <c r="HJ93" s="116"/>
      <c r="HK93" s="116"/>
      <c r="HL93" s="116"/>
      <c r="HM93" s="116"/>
      <c r="HN93" s="116"/>
      <c r="HO93" s="116"/>
      <c r="HP93" s="116"/>
      <c r="HQ93" s="116"/>
      <c r="HR93" s="116"/>
      <c r="HS93" s="116"/>
      <c r="HT93" s="116"/>
      <c r="HU93" s="116"/>
      <c r="HV93" s="116"/>
      <c r="HW93" s="116"/>
      <c r="HX93" s="116"/>
      <c r="HY93" s="116"/>
      <c r="HZ93" s="116"/>
      <c r="IA93" s="116"/>
      <c r="IB93" s="116"/>
      <c r="IC93" s="116"/>
      <c r="ID93" s="116"/>
      <c r="IE93" s="116"/>
      <c r="IF93" s="116"/>
      <c r="IG93" s="116"/>
      <c r="IH93" s="116"/>
      <c r="II93" s="116"/>
      <c r="IJ93" s="116"/>
      <c r="IK93" s="116"/>
      <c r="IL93" s="116"/>
      <c r="IM93" s="116"/>
      <c r="IN93" s="116"/>
      <c r="IO93" s="116"/>
      <c r="IP93" s="116"/>
      <c r="IQ93" s="116"/>
      <c r="IR93" s="116"/>
      <c r="IS93" s="116"/>
      <c r="IT93" s="116"/>
      <c r="IU93" s="116"/>
      <c r="IV93" s="116"/>
    </row>
    <row r="94" spans="1:256" ht="16">
      <c r="A94" s="116"/>
      <c r="B94" s="116"/>
      <c r="C94" s="175"/>
      <c r="D94" s="176"/>
      <c r="E94" s="176"/>
      <c r="F94" s="177"/>
      <c r="G94" s="176"/>
      <c r="H94" s="116"/>
      <c r="I94" s="178"/>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c r="GI94" s="116"/>
      <c r="GJ94" s="116"/>
      <c r="GK94" s="116"/>
      <c r="GL94" s="116"/>
      <c r="GM94" s="116"/>
      <c r="GN94" s="116"/>
      <c r="GO94" s="116"/>
      <c r="GP94" s="116"/>
      <c r="GQ94" s="116"/>
      <c r="GR94" s="116"/>
      <c r="GS94" s="116"/>
      <c r="GT94" s="116"/>
      <c r="GU94" s="116"/>
      <c r="GV94" s="116"/>
      <c r="GW94" s="116"/>
      <c r="GX94" s="116"/>
      <c r="GY94" s="116"/>
      <c r="GZ94" s="116"/>
      <c r="HA94" s="116"/>
      <c r="HB94" s="116"/>
      <c r="HC94" s="116"/>
      <c r="HD94" s="116"/>
      <c r="HE94" s="116"/>
      <c r="HF94" s="116"/>
      <c r="HG94" s="116"/>
      <c r="HH94" s="116"/>
      <c r="HI94" s="116"/>
      <c r="HJ94" s="116"/>
      <c r="HK94" s="116"/>
      <c r="HL94" s="116"/>
      <c r="HM94" s="116"/>
      <c r="HN94" s="116"/>
      <c r="HO94" s="116"/>
      <c r="HP94" s="116"/>
      <c r="HQ94" s="116"/>
      <c r="HR94" s="116"/>
      <c r="HS94" s="116"/>
      <c r="HT94" s="116"/>
      <c r="HU94" s="116"/>
      <c r="HV94" s="116"/>
      <c r="HW94" s="116"/>
      <c r="HX94" s="116"/>
      <c r="HY94" s="116"/>
      <c r="HZ94" s="116"/>
      <c r="IA94" s="116"/>
      <c r="IB94" s="116"/>
      <c r="IC94" s="116"/>
      <c r="ID94" s="116"/>
      <c r="IE94" s="116"/>
      <c r="IF94" s="116"/>
      <c r="IG94" s="116"/>
      <c r="IH94" s="116"/>
      <c r="II94" s="116"/>
      <c r="IJ94" s="116"/>
      <c r="IK94" s="116"/>
      <c r="IL94" s="116"/>
      <c r="IM94" s="116"/>
      <c r="IN94" s="116"/>
      <c r="IO94" s="116"/>
      <c r="IP94" s="116"/>
      <c r="IQ94" s="116"/>
      <c r="IR94" s="116"/>
      <c r="IS94" s="116"/>
      <c r="IT94" s="116"/>
      <c r="IU94" s="116"/>
      <c r="IV94" s="116"/>
    </row>
    <row r="95" spans="1:256" ht="16">
      <c r="A95" s="116"/>
      <c r="B95" s="116"/>
      <c r="C95" s="175"/>
      <c r="D95" s="176"/>
      <c r="E95" s="176"/>
      <c r="F95" s="177"/>
      <c r="G95" s="176"/>
      <c r="H95" s="116"/>
      <c r="I95" s="178"/>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c r="GI95" s="116"/>
      <c r="GJ95" s="116"/>
      <c r="GK95" s="116"/>
      <c r="GL95" s="116"/>
      <c r="GM95" s="116"/>
      <c r="GN95" s="116"/>
      <c r="GO95" s="116"/>
      <c r="GP95" s="116"/>
      <c r="GQ95" s="116"/>
      <c r="GR95" s="116"/>
      <c r="GS95" s="116"/>
      <c r="GT95" s="116"/>
      <c r="GU95" s="116"/>
      <c r="GV95" s="116"/>
      <c r="GW95" s="116"/>
      <c r="GX95" s="116"/>
      <c r="GY95" s="116"/>
      <c r="GZ95" s="116"/>
      <c r="HA95" s="116"/>
      <c r="HB95" s="116"/>
      <c r="HC95" s="116"/>
      <c r="HD95" s="116"/>
      <c r="HE95" s="116"/>
      <c r="HF95" s="116"/>
      <c r="HG95" s="116"/>
      <c r="HH95" s="116"/>
      <c r="HI95" s="116"/>
      <c r="HJ95" s="116"/>
      <c r="HK95" s="116"/>
      <c r="HL95" s="116"/>
      <c r="HM95" s="116"/>
      <c r="HN95" s="116"/>
      <c r="HO95" s="116"/>
      <c r="HP95" s="116"/>
      <c r="HQ95" s="116"/>
      <c r="HR95" s="116"/>
      <c r="HS95" s="116"/>
      <c r="HT95" s="116"/>
      <c r="HU95" s="116"/>
      <c r="HV95" s="116"/>
      <c r="HW95" s="116"/>
      <c r="HX95" s="116"/>
      <c r="HY95" s="116"/>
      <c r="HZ95" s="116"/>
      <c r="IA95" s="116"/>
      <c r="IB95" s="116"/>
      <c r="IC95" s="116"/>
      <c r="ID95" s="116"/>
      <c r="IE95" s="116"/>
      <c r="IF95" s="116"/>
      <c r="IG95" s="116"/>
      <c r="IH95" s="116"/>
      <c r="II95" s="116"/>
      <c r="IJ95" s="116"/>
      <c r="IK95" s="116"/>
      <c r="IL95" s="116"/>
      <c r="IM95" s="116"/>
      <c r="IN95" s="116"/>
      <c r="IO95" s="116"/>
      <c r="IP95" s="116"/>
      <c r="IQ95" s="116"/>
      <c r="IR95" s="116"/>
      <c r="IS95" s="116"/>
      <c r="IT95" s="116"/>
      <c r="IU95" s="116"/>
      <c r="IV95" s="116"/>
    </row>
    <row r="96" spans="1:256" ht="16">
      <c r="A96" s="116"/>
      <c r="B96" s="116"/>
      <c r="C96" s="175"/>
      <c r="D96" s="176"/>
      <c r="E96" s="176"/>
      <c r="F96" s="177"/>
      <c r="G96" s="176"/>
      <c r="H96" s="116"/>
      <c r="I96" s="178"/>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c r="GI96" s="116"/>
      <c r="GJ96" s="116"/>
      <c r="GK96" s="116"/>
      <c r="GL96" s="116"/>
      <c r="GM96" s="116"/>
      <c r="GN96" s="116"/>
      <c r="GO96" s="116"/>
      <c r="GP96" s="116"/>
      <c r="GQ96" s="116"/>
      <c r="GR96" s="116"/>
      <c r="GS96" s="116"/>
      <c r="GT96" s="116"/>
      <c r="GU96" s="116"/>
      <c r="GV96" s="116"/>
      <c r="GW96" s="116"/>
      <c r="GX96" s="116"/>
      <c r="GY96" s="116"/>
      <c r="GZ96" s="116"/>
      <c r="HA96" s="116"/>
      <c r="HB96" s="116"/>
      <c r="HC96" s="116"/>
      <c r="HD96" s="116"/>
      <c r="HE96" s="116"/>
      <c r="HF96" s="116"/>
      <c r="HG96" s="116"/>
      <c r="HH96" s="116"/>
      <c r="HI96" s="116"/>
      <c r="HJ96" s="116"/>
      <c r="HK96" s="116"/>
      <c r="HL96" s="116"/>
      <c r="HM96" s="116"/>
      <c r="HN96" s="116"/>
      <c r="HO96" s="116"/>
      <c r="HP96" s="116"/>
      <c r="HQ96" s="116"/>
      <c r="HR96" s="116"/>
      <c r="HS96" s="116"/>
      <c r="HT96" s="116"/>
      <c r="HU96" s="116"/>
      <c r="HV96" s="116"/>
      <c r="HW96" s="116"/>
      <c r="HX96" s="116"/>
      <c r="HY96" s="116"/>
      <c r="HZ96" s="116"/>
      <c r="IA96" s="116"/>
      <c r="IB96" s="116"/>
      <c r="IC96" s="116"/>
      <c r="ID96" s="116"/>
      <c r="IE96" s="116"/>
      <c r="IF96" s="116"/>
      <c r="IG96" s="116"/>
      <c r="IH96" s="116"/>
      <c r="II96" s="116"/>
      <c r="IJ96" s="116"/>
      <c r="IK96" s="116"/>
      <c r="IL96" s="116"/>
      <c r="IM96" s="116"/>
      <c r="IN96" s="116"/>
      <c r="IO96" s="116"/>
      <c r="IP96" s="116"/>
      <c r="IQ96" s="116"/>
      <c r="IR96" s="116"/>
      <c r="IS96" s="116"/>
      <c r="IT96" s="116"/>
      <c r="IU96" s="116"/>
      <c r="IV96" s="116"/>
    </row>
    <row r="97" spans="1:256" ht="16">
      <c r="A97" s="116"/>
      <c r="B97" s="116"/>
      <c r="C97" s="175"/>
      <c r="D97" s="176"/>
      <c r="E97" s="176"/>
      <c r="F97" s="177"/>
      <c r="G97" s="176"/>
      <c r="H97" s="116"/>
      <c r="I97" s="178"/>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c r="FL97" s="116"/>
      <c r="FM97" s="116"/>
      <c r="FN97" s="116"/>
      <c r="FO97" s="116"/>
      <c r="FP97" s="116"/>
      <c r="FQ97" s="116"/>
      <c r="FR97" s="116"/>
      <c r="FS97" s="116"/>
      <c r="FT97" s="116"/>
      <c r="FU97" s="116"/>
      <c r="FV97" s="116"/>
      <c r="FW97" s="116"/>
      <c r="FX97" s="116"/>
      <c r="FY97" s="116"/>
      <c r="FZ97" s="116"/>
      <c r="GA97" s="116"/>
      <c r="GB97" s="116"/>
      <c r="GC97" s="116"/>
      <c r="GD97" s="116"/>
      <c r="GE97" s="116"/>
      <c r="GF97" s="116"/>
      <c r="GG97" s="116"/>
      <c r="GH97" s="116"/>
      <c r="GI97" s="116"/>
      <c r="GJ97" s="116"/>
      <c r="GK97" s="116"/>
      <c r="GL97" s="116"/>
      <c r="GM97" s="116"/>
      <c r="GN97" s="116"/>
      <c r="GO97" s="116"/>
      <c r="GP97" s="116"/>
      <c r="GQ97" s="116"/>
      <c r="GR97" s="116"/>
      <c r="GS97" s="116"/>
      <c r="GT97" s="116"/>
      <c r="GU97" s="116"/>
      <c r="GV97" s="116"/>
      <c r="GW97" s="116"/>
      <c r="GX97" s="116"/>
      <c r="GY97" s="116"/>
      <c r="GZ97" s="116"/>
      <c r="HA97" s="116"/>
      <c r="HB97" s="116"/>
      <c r="HC97" s="116"/>
      <c r="HD97" s="116"/>
      <c r="HE97" s="116"/>
      <c r="HF97" s="116"/>
      <c r="HG97" s="116"/>
      <c r="HH97" s="116"/>
      <c r="HI97" s="116"/>
      <c r="HJ97" s="116"/>
      <c r="HK97" s="116"/>
      <c r="HL97" s="116"/>
      <c r="HM97" s="116"/>
      <c r="HN97" s="116"/>
      <c r="HO97" s="116"/>
      <c r="HP97" s="116"/>
      <c r="HQ97" s="116"/>
      <c r="HR97" s="116"/>
      <c r="HS97" s="116"/>
      <c r="HT97" s="116"/>
      <c r="HU97" s="116"/>
      <c r="HV97" s="116"/>
      <c r="HW97" s="116"/>
      <c r="HX97" s="116"/>
      <c r="HY97" s="116"/>
      <c r="HZ97" s="116"/>
      <c r="IA97" s="116"/>
      <c r="IB97" s="116"/>
      <c r="IC97" s="116"/>
      <c r="ID97" s="116"/>
      <c r="IE97" s="116"/>
      <c r="IF97" s="116"/>
      <c r="IG97" s="116"/>
      <c r="IH97" s="116"/>
      <c r="II97" s="116"/>
      <c r="IJ97" s="116"/>
      <c r="IK97" s="116"/>
      <c r="IL97" s="116"/>
      <c r="IM97" s="116"/>
      <c r="IN97" s="116"/>
      <c r="IO97" s="116"/>
      <c r="IP97" s="116"/>
      <c r="IQ97" s="116"/>
      <c r="IR97" s="116"/>
      <c r="IS97" s="116"/>
      <c r="IT97" s="116"/>
      <c r="IU97" s="116"/>
      <c r="IV97" s="116"/>
    </row>
    <row r="98" spans="1:256" ht="16">
      <c r="A98" s="116"/>
      <c r="B98" s="116"/>
      <c r="C98" s="175"/>
      <c r="D98" s="176"/>
      <c r="E98" s="176"/>
      <c r="F98" s="177"/>
      <c r="G98" s="176"/>
      <c r="H98" s="116"/>
      <c r="I98" s="178"/>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6"/>
      <c r="FD98" s="116"/>
      <c r="FE98" s="116"/>
      <c r="FF98" s="116"/>
      <c r="FG98" s="116"/>
      <c r="FH98" s="116"/>
      <c r="FI98" s="116"/>
      <c r="FJ98" s="116"/>
      <c r="FK98" s="116"/>
      <c r="FL98" s="116"/>
      <c r="FM98" s="116"/>
      <c r="FN98" s="116"/>
      <c r="FO98" s="116"/>
      <c r="FP98" s="116"/>
      <c r="FQ98" s="116"/>
      <c r="FR98" s="116"/>
      <c r="FS98" s="116"/>
      <c r="FT98" s="116"/>
      <c r="FU98" s="116"/>
      <c r="FV98" s="116"/>
      <c r="FW98" s="116"/>
      <c r="FX98" s="116"/>
      <c r="FY98" s="116"/>
      <c r="FZ98" s="116"/>
      <c r="GA98" s="116"/>
      <c r="GB98" s="116"/>
      <c r="GC98" s="116"/>
      <c r="GD98" s="116"/>
      <c r="GE98" s="116"/>
      <c r="GF98" s="116"/>
      <c r="GG98" s="116"/>
      <c r="GH98" s="116"/>
      <c r="GI98" s="116"/>
      <c r="GJ98" s="116"/>
      <c r="GK98" s="116"/>
      <c r="GL98" s="116"/>
      <c r="GM98" s="116"/>
      <c r="GN98" s="116"/>
      <c r="GO98" s="116"/>
      <c r="GP98" s="116"/>
      <c r="GQ98" s="116"/>
      <c r="GR98" s="116"/>
      <c r="GS98" s="116"/>
      <c r="GT98" s="116"/>
      <c r="GU98" s="116"/>
      <c r="GV98" s="116"/>
      <c r="GW98" s="116"/>
      <c r="GX98" s="116"/>
      <c r="GY98" s="116"/>
      <c r="GZ98" s="116"/>
      <c r="HA98" s="116"/>
      <c r="HB98" s="116"/>
      <c r="HC98" s="116"/>
      <c r="HD98" s="116"/>
      <c r="HE98" s="116"/>
      <c r="HF98" s="116"/>
      <c r="HG98" s="116"/>
      <c r="HH98" s="116"/>
      <c r="HI98" s="116"/>
      <c r="HJ98" s="116"/>
      <c r="HK98" s="116"/>
      <c r="HL98" s="116"/>
      <c r="HM98" s="116"/>
      <c r="HN98" s="116"/>
      <c r="HO98" s="116"/>
      <c r="HP98" s="116"/>
      <c r="HQ98" s="116"/>
      <c r="HR98" s="116"/>
      <c r="HS98" s="116"/>
      <c r="HT98" s="116"/>
      <c r="HU98" s="116"/>
      <c r="HV98" s="116"/>
      <c r="HW98" s="116"/>
      <c r="HX98" s="116"/>
      <c r="HY98" s="116"/>
      <c r="HZ98" s="116"/>
      <c r="IA98" s="116"/>
      <c r="IB98" s="116"/>
      <c r="IC98" s="116"/>
      <c r="ID98" s="116"/>
      <c r="IE98" s="116"/>
      <c r="IF98" s="116"/>
      <c r="IG98" s="116"/>
      <c r="IH98" s="116"/>
      <c r="II98" s="116"/>
      <c r="IJ98" s="116"/>
      <c r="IK98" s="116"/>
      <c r="IL98" s="116"/>
      <c r="IM98" s="116"/>
      <c r="IN98" s="116"/>
      <c r="IO98" s="116"/>
      <c r="IP98" s="116"/>
      <c r="IQ98" s="116"/>
      <c r="IR98" s="116"/>
      <c r="IS98" s="116"/>
      <c r="IT98" s="116"/>
      <c r="IU98" s="116"/>
      <c r="IV98" s="116"/>
    </row>
    <row r="99" spans="1:256" ht="16">
      <c r="A99" s="116"/>
      <c r="B99" s="116"/>
      <c r="C99" s="175"/>
      <c r="D99" s="176"/>
      <c r="E99" s="176"/>
      <c r="F99" s="177"/>
      <c r="G99" s="176"/>
      <c r="H99" s="116"/>
      <c r="I99" s="178"/>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6"/>
      <c r="FD99" s="116"/>
      <c r="FE99" s="116"/>
      <c r="FF99" s="116"/>
      <c r="FG99" s="116"/>
      <c r="FH99" s="116"/>
      <c r="FI99" s="116"/>
      <c r="FJ99" s="116"/>
      <c r="FK99" s="116"/>
      <c r="FL99" s="116"/>
      <c r="FM99" s="116"/>
      <c r="FN99" s="116"/>
      <c r="FO99" s="116"/>
      <c r="FP99" s="116"/>
      <c r="FQ99" s="116"/>
      <c r="FR99" s="116"/>
      <c r="FS99" s="116"/>
      <c r="FT99" s="116"/>
      <c r="FU99" s="116"/>
      <c r="FV99" s="116"/>
      <c r="FW99" s="116"/>
      <c r="FX99" s="116"/>
      <c r="FY99" s="116"/>
      <c r="FZ99" s="116"/>
      <c r="GA99" s="116"/>
      <c r="GB99" s="116"/>
      <c r="GC99" s="116"/>
      <c r="GD99" s="116"/>
      <c r="GE99" s="116"/>
      <c r="GF99" s="116"/>
      <c r="GG99" s="116"/>
      <c r="GH99" s="116"/>
      <c r="GI99" s="116"/>
      <c r="GJ99" s="116"/>
      <c r="GK99" s="116"/>
      <c r="GL99" s="116"/>
      <c r="GM99" s="116"/>
      <c r="GN99" s="116"/>
      <c r="GO99" s="116"/>
      <c r="GP99" s="116"/>
      <c r="GQ99" s="116"/>
      <c r="GR99" s="116"/>
      <c r="GS99" s="116"/>
      <c r="GT99" s="116"/>
      <c r="GU99" s="116"/>
      <c r="GV99" s="116"/>
      <c r="GW99" s="116"/>
      <c r="GX99" s="116"/>
      <c r="GY99" s="116"/>
      <c r="GZ99" s="116"/>
      <c r="HA99" s="116"/>
      <c r="HB99" s="116"/>
      <c r="HC99" s="116"/>
      <c r="HD99" s="116"/>
      <c r="HE99" s="116"/>
      <c r="HF99" s="116"/>
      <c r="HG99" s="116"/>
      <c r="HH99" s="116"/>
      <c r="HI99" s="116"/>
      <c r="HJ99" s="116"/>
      <c r="HK99" s="116"/>
      <c r="HL99" s="116"/>
      <c r="HM99" s="116"/>
      <c r="HN99" s="116"/>
      <c r="HO99" s="116"/>
      <c r="HP99" s="116"/>
      <c r="HQ99" s="116"/>
      <c r="HR99" s="116"/>
      <c r="HS99" s="116"/>
      <c r="HT99" s="116"/>
      <c r="HU99" s="116"/>
      <c r="HV99" s="116"/>
      <c r="HW99" s="116"/>
      <c r="HX99" s="116"/>
      <c r="HY99" s="116"/>
      <c r="HZ99" s="116"/>
      <c r="IA99" s="116"/>
      <c r="IB99" s="116"/>
      <c r="IC99" s="116"/>
      <c r="ID99" s="116"/>
      <c r="IE99" s="116"/>
      <c r="IF99" s="116"/>
      <c r="IG99" s="116"/>
      <c r="IH99" s="116"/>
      <c r="II99" s="116"/>
      <c r="IJ99" s="116"/>
      <c r="IK99" s="116"/>
      <c r="IL99" s="116"/>
      <c r="IM99" s="116"/>
      <c r="IN99" s="116"/>
      <c r="IO99" s="116"/>
      <c r="IP99" s="116"/>
      <c r="IQ99" s="116"/>
      <c r="IR99" s="116"/>
      <c r="IS99" s="116"/>
      <c r="IT99" s="116"/>
      <c r="IU99" s="116"/>
      <c r="IV99" s="116"/>
    </row>
    <row r="100" spans="1:256" ht="16">
      <c r="A100" s="116"/>
      <c r="B100" s="116"/>
      <c r="C100" s="175"/>
      <c r="D100" s="176"/>
      <c r="E100" s="176"/>
      <c r="F100" s="177"/>
      <c r="G100" s="176"/>
      <c r="H100" s="116"/>
      <c r="I100" s="178"/>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6"/>
      <c r="FD100" s="116"/>
      <c r="FE100" s="116"/>
      <c r="FF100" s="116"/>
      <c r="FG100" s="116"/>
      <c r="FH100" s="116"/>
      <c r="FI100" s="116"/>
      <c r="FJ100" s="116"/>
      <c r="FK100" s="116"/>
      <c r="FL100" s="116"/>
      <c r="FM100" s="116"/>
      <c r="FN100" s="116"/>
      <c r="FO100" s="116"/>
      <c r="FP100" s="116"/>
      <c r="FQ100" s="116"/>
      <c r="FR100" s="116"/>
      <c r="FS100" s="116"/>
      <c r="FT100" s="116"/>
      <c r="FU100" s="116"/>
      <c r="FV100" s="116"/>
      <c r="FW100" s="116"/>
      <c r="FX100" s="116"/>
      <c r="FY100" s="116"/>
      <c r="FZ100" s="116"/>
      <c r="GA100" s="116"/>
      <c r="GB100" s="116"/>
      <c r="GC100" s="116"/>
      <c r="GD100" s="116"/>
      <c r="GE100" s="116"/>
      <c r="GF100" s="116"/>
      <c r="GG100" s="116"/>
      <c r="GH100" s="116"/>
      <c r="GI100" s="116"/>
      <c r="GJ100" s="116"/>
      <c r="GK100" s="116"/>
      <c r="GL100" s="116"/>
      <c r="GM100" s="116"/>
      <c r="GN100" s="116"/>
      <c r="GO100" s="116"/>
      <c r="GP100" s="116"/>
      <c r="GQ100" s="116"/>
      <c r="GR100" s="116"/>
      <c r="GS100" s="116"/>
      <c r="GT100" s="116"/>
      <c r="GU100" s="116"/>
      <c r="GV100" s="116"/>
      <c r="GW100" s="116"/>
      <c r="GX100" s="116"/>
      <c r="GY100" s="116"/>
      <c r="GZ100" s="116"/>
      <c r="HA100" s="116"/>
      <c r="HB100" s="116"/>
      <c r="HC100" s="116"/>
      <c r="HD100" s="116"/>
      <c r="HE100" s="116"/>
      <c r="HF100" s="116"/>
      <c r="HG100" s="116"/>
      <c r="HH100" s="116"/>
      <c r="HI100" s="116"/>
      <c r="HJ100" s="116"/>
      <c r="HK100" s="116"/>
      <c r="HL100" s="116"/>
      <c r="HM100" s="116"/>
      <c r="HN100" s="116"/>
      <c r="HO100" s="116"/>
      <c r="HP100" s="116"/>
      <c r="HQ100" s="116"/>
      <c r="HR100" s="116"/>
      <c r="HS100" s="116"/>
      <c r="HT100" s="116"/>
      <c r="HU100" s="116"/>
      <c r="HV100" s="116"/>
      <c r="HW100" s="116"/>
      <c r="HX100" s="116"/>
      <c r="HY100" s="116"/>
      <c r="HZ100" s="116"/>
      <c r="IA100" s="116"/>
      <c r="IB100" s="116"/>
      <c r="IC100" s="116"/>
      <c r="ID100" s="116"/>
      <c r="IE100" s="116"/>
      <c r="IF100" s="116"/>
      <c r="IG100" s="116"/>
      <c r="IH100" s="116"/>
      <c r="II100" s="116"/>
      <c r="IJ100" s="116"/>
      <c r="IK100" s="116"/>
      <c r="IL100" s="116"/>
      <c r="IM100" s="116"/>
      <c r="IN100" s="116"/>
      <c r="IO100" s="116"/>
      <c r="IP100" s="116"/>
      <c r="IQ100" s="116"/>
      <c r="IR100" s="116"/>
      <c r="IS100" s="116"/>
      <c r="IT100" s="116"/>
      <c r="IU100" s="116"/>
      <c r="IV100" s="116"/>
    </row>
    <row r="101" spans="1:256" ht="16">
      <c r="A101" s="116"/>
      <c r="B101" s="116"/>
      <c r="C101" s="175"/>
      <c r="D101" s="176"/>
      <c r="E101" s="176"/>
      <c r="F101" s="177"/>
      <c r="G101" s="176"/>
      <c r="H101" s="116"/>
      <c r="I101" s="178"/>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c r="GI101" s="116"/>
      <c r="GJ101" s="116"/>
      <c r="GK101" s="116"/>
      <c r="GL101" s="116"/>
      <c r="GM101" s="116"/>
      <c r="GN101" s="116"/>
      <c r="GO101" s="116"/>
      <c r="GP101" s="116"/>
      <c r="GQ101" s="116"/>
      <c r="GR101" s="116"/>
      <c r="GS101" s="116"/>
      <c r="GT101" s="116"/>
      <c r="GU101" s="116"/>
      <c r="GV101" s="116"/>
      <c r="GW101" s="116"/>
      <c r="GX101" s="116"/>
      <c r="GY101" s="116"/>
      <c r="GZ101" s="116"/>
      <c r="HA101" s="116"/>
      <c r="HB101" s="116"/>
      <c r="HC101" s="116"/>
      <c r="HD101" s="116"/>
      <c r="HE101" s="116"/>
      <c r="HF101" s="116"/>
      <c r="HG101" s="116"/>
      <c r="HH101" s="116"/>
      <c r="HI101" s="116"/>
      <c r="HJ101" s="116"/>
      <c r="HK101" s="116"/>
      <c r="HL101" s="116"/>
      <c r="HM101" s="116"/>
      <c r="HN101" s="116"/>
      <c r="HO101" s="116"/>
      <c r="HP101" s="116"/>
      <c r="HQ101" s="116"/>
      <c r="HR101" s="116"/>
      <c r="HS101" s="116"/>
      <c r="HT101" s="116"/>
      <c r="HU101" s="116"/>
      <c r="HV101" s="116"/>
      <c r="HW101" s="116"/>
      <c r="HX101" s="116"/>
      <c r="HY101" s="116"/>
      <c r="HZ101" s="116"/>
      <c r="IA101" s="116"/>
      <c r="IB101" s="116"/>
      <c r="IC101" s="116"/>
      <c r="ID101" s="116"/>
      <c r="IE101" s="116"/>
      <c r="IF101" s="116"/>
      <c r="IG101" s="116"/>
      <c r="IH101" s="116"/>
      <c r="II101" s="116"/>
      <c r="IJ101" s="116"/>
      <c r="IK101" s="116"/>
      <c r="IL101" s="116"/>
      <c r="IM101" s="116"/>
      <c r="IN101" s="116"/>
      <c r="IO101" s="116"/>
      <c r="IP101" s="116"/>
      <c r="IQ101" s="116"/>
      <c r="IR101" s="116"/>
      <c r="IS101" s="116"/>
      <c r="IT101" s="116"/>
      <c r="IU101" s="116"/>
      <c r="IV101" s="116"/>
    </row>
    <row r="102" spans="1:256" ht="16">
      <c r="A102" s="116"/>
      <c r="B102" s="116"/>
      <c r="C102" s="175"/>
      <c r="D102" s="176"/>
      <c r="E102" s="176"/>
      <c r="F102" s="177"/>
      <c r="G102" s="176"/>
      <c r="H102" s="116"/>
      <c r="I102" s="178"/>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c r="FL102" s="116"/>
      <c r="FM102" s="116"/>
      <c r="FN102" s="116"/>
      <c r="FO102" s="116"/>
      <c r="FP102" s="116"/>
      <c r="FQ102" s="116"/>
      <c r="FR102" s="116"/>
      <c r="FS102" s="116"/>
      <c r="FT102" s="116"/>
      <c r="FU102" s="116"/>
      <c r="FV102" s="116"/>
      <c r="FW102" s="116"/>
      <c r="FX102" s="116"/>
      <c r="FY102" s="116"/>
      <c r="FZ102" s="116"/>
      <c r="GA102" s="116"/>
      <c r="GB102" s="116"/>
      <c r="GC102" s="116"/>
      <c r="GD102" s="116"/>
      <c r="GE102" s="116"/>
      <c r="GF102" s="116"/>
      <c r="GG102" s="116"/>
      <c r="GH102" s="116"/>
      <c r="GI102" s="116"/>
      <c r="GJ102" s="116"/>
      <c r="GK102" s="116"/>
      <c r="GL102" s="116"/>
      <c r="GM102" s="116"/>
      <c r="GN102" s="116"/>
      <c r="GO102" s="116"/>
      <c r="GP102" s="116"/>
      <c r="GQ102" s="116"/>
      <c r="GR102" s="116"/>
      <c r="GS102" s="116"/>
      <c r="GT102" s="116"/>
      <c r="GU102" s="116"/>
      <c r="GV102" s="116"/>
      <c r="GW102" s="116"/>
      <c r="GX102" s="116"/>
      <c r="GY102" s="116"/>
      <c r="GZ102" s="116"/>
      <c r="HA102" s="116"/>
      <c r="HB102" s="116"/>
      <c r="HC102" s="116"/>
      <c r="HD102" s="116"/>
      <c r="HE102" s="116"/>
      <c r="HF102" s="116"/>
      <c r="HG102" s="116"/>
      <c r="HH102" s="116"/>
      <c r="HI102" s="116"/>
      <c r="HJ102" s="116"/>
      <c r="HK102" s="116"/>
      <c r="HL102" s="116"/>
      <c r="HM102" s="116"/>
      <c r="HN102" s="116"/>
      <c r="HO102" s="116"/>
      <c r="HP102" s="116"/>
      <c r="HQ102" s="116"/>
      <c r="HR102" s="116"/>
      <c r="HS102" s="116"/>
      <c r="HT102" s="116"/>
      <c r="HU102" s="116"/>
      <c r="HV102" s="116"/>
      <c r="HW102" s="116"/>
      <c r="HX102" s="116"/>
      <c r="HY102" s="116"/>
      <c r="HZ102" s="116"/>
      <c r="IA102" s="116"/>
      <c r="IB102" s="116"/>
      <c r="IC102" s="116"/>
      <c r="ID102" s="116"/>
      <c r="IE102" s="116"/>
      <c r="IF102" s="116"/>
      <c r="IG102" s="116"/>
      <c r="IH102" s="116"/>
      <c r="II102" s="116"/>
      <c r="IJ102" s="116"/>
      <c r="IK102" s="116"/>
      <c r="IL102" s="116"/>
      <c r="IM102" s="116"/>
      <c r="IN102" s="116"/>
      <c r="IO102" s="116"/>
      <c r="IP102" s="116"/>
      <c r="IQ102" s="116"/>
      <c r="IR102" s="116"/>
      <c r="IS102" s="116"/>
      <c r="IT102" s="116"/>
      <c r="IU102" s="116"/>
      <c r="IV102" s="116"/>
    </row>
    <row r="103" spans="1:256" ht="16">
      <c r="A103" s="116"/>
      <c r="B103" s="116"/>
      <c r="C103" s="175"/>
      <c r="D103" s="176"/>
      <c r="E103" s="176"/>
      <c r="F103" s="177"/>
      <c r="G103" s="176"/>
      <c r="H103" s="116"/>
      <c r="I103" s="178"/>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c r="GI103" s="116"/>
      <c r="GJ103" s="116"/>
      <c r="GK103" s="116"/>
      <c r="GL103" s="116"/>
      <c r="GM103" s="116"/>
      <c r="GN103" s="116"/>
      <c r="GO103" s="116"/>
      <c r="GP103" s="116"/>
      <c r="GQ103" s="116"/>
      <c r="GR103" s="116"/>
      <c r="GS103" s="116"/>
      <c r="GT103" s="116"/>
      <c r="GU103" s="116"/>
      <c r="GV103" s="116"/>
      <c r="GW103" s="116"/>
      <c r="GX103" s="116"/>
      <c r="GY103" s="116"/>
      <c r="GZ103" s="116"/>
      <c r="HA103" s="116"/>
      <c r="HB103" s="116"/>
      <c r="HC103" s="116"/>
      <c r="HD103" s="116"/>
      <c r="HE103" s="116"/>
      <c r="HF103" s="116"/>
      <c r="HG103" s="116"/>
      <c r="HH103" s="116"/>
      <c r="HI103" s="116"/>
      <c r="HJ103" s="116"/>
      <c r="HK103" s="116"/>
      <c r="HL103" s="116"/>
      <c r="HM103" s="116"/>
      <c r="HN103" s="116"/>
      <c r="HO103" s="116"/>
      <c r="HP103" s="116"/>
      <c r="HQ103" s="116"/>
      <c r="HR103" s="116"/>
      <c r="HS103" s="116"/>
      <c r="HT103" s="116"/>
      <c r="HU103" s="116"/>
      <c r="HV103" s="116"/>
      <c r="HW103" s="116"/>
      <c r="HX103" s="116"/>
      <c r="HY103" s="116"/>
      <c r="HZ103" s="116"/>
      <c r="IA103" s="116"/>
      <c r="IB103" s="116"/>
      <c r="IC103" s="116"/>
      <c r="ID103" s="116"/>
      <c r="IE103" s="116"/>
      <c r="IF103" s="116"/>
      <c r="IG103" s="116"/>
      <c r="IH103" s="116"/>
      <c r="II103" s="116"/>
      <c r="IJ103" s="116"/>
      <c r="IK103" s="116"/>
      <c r="IL103" s="116"/>
      <c r="IM103" s="116"/>
      <c r="IN103" s="116"/>
      <c r="IO103" s="116"/>
      <c r="IP103" s="116"/>
      <c r="IQ103" s="116"/>
      <c r="IR103" s="116"/>
      <c r="IS103" s="116"/>
      <c r="IT103" s="116"/>
      <c r="IU103" s="116"/>
      <c r="IV103" s="116"/>
    </row>
    <row r="104" spans="1:256" ht="16">
      <c r="A104" s="116"/>
      <c r="B104" s="116"/>
      <c r="C104" s="175"/>
      <c r="D104" s="176"/>
      <c r="E104" s="176"/>
      <c r="F104" s="177"/>
      <c r="G104" s="176"/>
      <c r="H104" s="116"/>
      <c r="I104" s="178"/>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6"/>
      <c r="FD104" s="116"/>
      <c r="FE104" s="116"/>
      <c r="FF104" s="116"/>
      <c r="FG104" s="116"/>
      <c r="FH104" s="116"/>
      <c r="FI104" s="116"/>
      <c r="FJ104" s="116"/>
      <c r="FK104" s="116"/>
      <c r="FL104" s="116"/>
      <c r="FM104" s="116"/>
      <c r="FN104" s="116"/>
      <c r="FO104" s="116"/>
      <c r="FP104" s="116"/>
      <c r="FQ104" s="116"/>
      <c r="FR104" s="116"/>
      <c r="FS104" s="116"/>
      <c r="FT104" s="116"/>
      <c r="FU104" s="116"/>
      <c r="FV104" s="116"/>
      <c r="FW104" s="116"/>
      <c r="FX104" s="116"/>
      <c r="FY104" s="116"/>
      <c r="FZ104" s="116"/>
      <c r="GA104" s="116"/>
      <c r="GB104" s="116"/>
      <c r="GC104" s="116"/>
      <c r="GD104" s="116"/>
      <c r="GE104" s="116"/>
      <c r="GF104" s="116"/>
      <c r="GG104" s="116"/>
      <c r="GH104" s="116"/>
      <c r="GI104" s="116"/>
      <c r="GJ104" s="116"/>
      <c r="GK104" s="116"/>
      <c r="GL104" s="116"/>
      <c r="GM104" s="116"/>
      <c r="GN104" s="116"/>
      <c r="GO104" s="116"/>
      <c r="GP104" s="116"/>
      <c r="GQ104" s="116"/>
      <c r="GR104" s="116"/>
      <c r="GS104" s="116"/>
      <c r="GT104" s="116"/>
      <c r="GU104" s="116"/>
      <c r="GV104" s="116"/>
      <c r="GW104" s="116"/>
      <c r="GX104" s="116"/>
      <c r="GY104" s="116"/>
      <c r="GZ104" s="116"/>
      <c r="HA104" s="116"/>
      <c r="HB104" s="116"/>
      <c r="HC104" s="116"/>
      <c r="HD104" s="116"/>
      <c r="HE104" s="116"/>
      <c r="HF104" s="116"/>
      <c r="HG104" s="116"/>
      <c r="HH104" s="116"/>
      <c r="HI104" s="116"/>
      <c r="HJ104" s="116"/>
      <c r="HK104" s="116"/>
      <c r="HL104" s="116"/>
      <c r="HM104" s="116"/>
      <c r="HN104" s="116"/>
      <c r="HO104" s="116"/>
      <c r="HP104" s="116"/>
      <c r="HQ104" s="116"/>
      <c r="HR104" s="116"/>
      <c r="HS104" s="116"/>
      <c r="HT104" s="116"/>
      <c r="HU104" s="116"/>
      <c r="HV104" s="116"/>
      <c r="HW104" s="116"/>
      <c r="HX104" s="116"/>
      <c r="HY104" s="116"/>
      <c r="HZ104" s="116"/>
      <c r="IA104" s="116"/>
      <c r="IB104" s="116"/>
      <c r="IC104" s="116"/>
      <c r="ID104" s="116"/>
      <c r="IE104" s="116"/>
      <c r="IF104" s="116"/>
      <c r="IG104" s="116"/>
      <c r="IH104" s="116"/>
      <c r="II104" s="116"/>
      <c r="IJ104" s="116"/>
      <c r="IK104" s="116"/>
      <c r="IL104" s="116"/>
      <c r="IM104" s="116"/>
      <c r="IN104" s="116"/>
      <c r="IO104" s="116"/>
      <c r="IP104" s="116"/>
      <c r="IQ104" s="116"/>
      <c r="IR104" s="116"/>
      <c r="IS104" s="116"/>
      <c r="IT104" s="116"/>
      <c r="IU104" s="116"/>
      <c r="IV104" s="116"/>
    </row>
    <row r="105" spans="1:256" ht="16">
      <c r="A105" s="116"/>
      <c r="B105" s="116"/>
      <c r="C105" s="175"/>
      <c r="D105" s="176"/>
      <c r="E105" s="176"/>
      <c r="F105" s="177"/>
      <c r="G105" s="176"/>
      <c r="H105" s="116"/>
      <c r="I105" s="178"/>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c r="FL105" s="116"/>
      <c r="FM105" s="116"/>
      <c r="FN105" s="116"/>
      <c r="FO105" s="116"/>
      <c r="FP105" s="116"/>
      <c r="FQ105" s="116"/>
      <c r="FR105" s="116"/>
      <c r="FS105" s="116"/>
      <c r="FT105" s="116"/>
      <c r="FU105" s="116"/>
      <c r="FV105" s="116"/>
      <c r="FW105" s="116"/>
      <c r="FX105" s="116"/>
      <c r="FY105" s="116"/>
      <c r="FZ105" s="116"/>
      <c r="GA105" s="116"/>
      <c r="GB105" s="116"/>
      <c r="GC105" s="116"/>
      <c r="GD105" s="116"/>
      <c r="GE105" s="116"/>
      <c r="GF105" s="116"/>
      <c r="GG105" s="116"/>
      <c r="GH105" s="116"/>
      <c r="GI105" s="116"/>
      <c r="GJ105" s="116"/>
      <c r="GK105" s="116"/>
      <c r="GL105" s="116"/>
      <c r="GM105" s="116"/>
      <c r="GN105" s="116"/>
      <c r="GO105" s="116"/>
      <c r="GP105" s="116"/>
      <c r="GQ105" s="116"/>
      <c r="GR105" s="116"/>
      <c r="GS105" s="116"/>
      <c r="GT105" s="116"/>
      <c r="GU105" s="116"/>
      <c r="GV105" s="116"/>
      <c r="GW105" s="116"/>
      <c r="GX105" s="116"/>
      <c r="GY105" s="116"/>
      <c r="GZ105" s="116"/>
      <c r="HA105" s="116"/>
      <c r="HB105" s="116"/>
      <c r="HC105" s="116"/>
      <c r="HD105" s="116"/>
      <c r="HE105" s="116"/>
      <c r="HF105" s="116"/>
      <c r="HG105" s="116"/>
      <c r="HH105" s="116"/>
      <c r="HI105" s="116"/>
      <c r="HJ105" s="116"/>
      <c r="HK105" s="116"/>
      <c r="HL105" s="116"/>
      <c r="HM105" s="116"/>
      <c r="HN105" s="116"/>
      <c r="HO105" s="116"/>
      <c r="HP105" s="116"/>
      <c r="HQ105" s="116"/>
      <c r="HR105" s="116"/>
      <c r="HS105" s="116"/>
      <c r="HT105" s="116"/>
      <c r="HU105" s="116"/>
      <c r="HV105" s="116"/>
      <c r="HW105" s="116"/>
      <c r="HX105" s="116"/>
      <c r="HY105" s="116"/>
      <c r="HZ105" s="116"/>
      <c r="IA105" s="116"/>
      <c r="IB105" s="116"/>
      <c r="IC105" s="116"/>
      <c r="ID105" s="116"/>
      <c r="IE105" s="116"/>
      <c r="IF105" s="116"/>
      <c r="IG105" s="116"/>
      <c r="IH105" s="116"/>
      <c r="II105" s="116"/>
      <c r="IJ105" s="116"/>
      <c r="IK105" s="116"/>
      <c r="IL105" s="116"/>
      <c r="IM105" s="116"/>
      <c r="IN105" s="116"/>
      <c r="IO105" s="116"/>
      <c r="IP105" s="116"/>
      <c r="IQ105" s="116"/>
      <c r="IR105" s="116"/>
      <c r="IS105" s="116"/>
      <c r="IT105" s="116"/>
      <c r="IU105" s="116"/>
      <c r="IV105" s="116"/>
    </row>
    <row r="106" spans="1:256" ht="16">
      <c r="A106" s="116"/>
      <c r="B106" s="116"/>
      <c r="C106" s="175"/>
      <c r="D106" s="176"/>
      <c r="E106" s="176"/>
      <c r="F106" s="177"/>
      <c r="G106" s="176"/>
      <c r="H106" s="116"/>
      <c r="I106" s="178"/>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c r="GI106" s="116"/>
      <c r="GJ106" s="116"/>
      <c r="GK106" s="116"/>
      <c r="GL106" s="116"/>
      <c r="GM106" s="116"/>
      <c r="GN106" s="116"/>
      <c r="GO106" s="116"/>
      <c r="GP106" s="116"/>
      <c r="GQ106" s="116"/>
      <c r="GR106" s="116"/>
      <c r="GS106" s="116"/>
      <c r="GT106" s="116"/>
      <c r="GU106" s="116"/>
      <c r="GV106" s="116"/>
      <c r="GW106" s="116"/>
      <c r="GX106" s="116"/>
      <c r="GY106" s="116"/>
      <c r="GZ106" s="116"/>
      <c r="HA106" s="116"/>
      <c r="HB106" s="116"/>
      <c r="HC106" s="116"/>
      <c r="HD106" s="116"/>
      <c r="HE106" s="116"/>
      <c r="HF106" s="116"/>
      <c r="HG106" s="116"/>
      <c r="HH106" s="116"/>
      <c r="HI106" s="116"/>
      <c r="HJ106" s="116"/>
      <c r="HK106" s="116"/>
      <c r="HL106" s="116"/>
      <c r="HM106" s="116"/>
      <c r="HN106" s="116"/>
      <c r="HO106" s="116"/>
      <c r="HP106" s="116"/>
      <c r="HQ106" s="116"/>
      <c r="HR106" s="116"/>
      <c r="HS106" s="116"/>
      <c r="HT106" s="116"/>
      <c r="HU106" s="116"/>
      <c r="HV106" s="116"/>
      <c r="HW106" s="116"/>
      <c r="HX106" s="116"/>
      <c r="HY106" s="116"/>
      <c r="HZ106" s="116"/>
      <c r="IA106" s="116"/>
      <c r="IB106" s="116"/>
      <c r="IC106" s="116"/>
      <c r="ID106" s="116"/>
      <c r="IE106" s="116"/>
      <c r="IF106" s="116"/>
      <c r="IG106" s="116"/>
      <c r="IH106" s="116"/>
      <c r="II106" s="116"/>
      <c r="IJ106" s="116"/>
      <c r="IK106" s="116"/>
      <c r="IL106" s="116"/>
      <c r="IM106" s="116"/>
      <c r="IN106" s="116"/>
      <c r="IO106" s="116"/>
      <c r="IP106" s="116"/>
      <c r="IQ106" s="116"/>
      <c r="IR106" s="116"/>
      <c r="IS106" s="116"/>
      <c r="IT106" s="116"/>
      <c r="IU106" s="116"/>
      <c r="IV106" s="116"/>
    </row>
    <row r="107" spans="1:256" ht="16">
      <c r="A107" s="116"/>
      <c r="B107" s="116"/>
      <c r="C107" s="175"/>
      <c r="D107" s="176"/>
      <c r="E107" s="176"/>
      <c r="F107" s="177"/>
      <c r="G107" s="176"/>
      <c r="H107" s="116"/>
      <c r="I107" s="178"/>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6"/>
      <c r="FU107" s="116"/>
      <c r="FV107" s="116"/>
      <c r="FW107" s="116"/>
      <c r="FX107" s="116"/>
      <c r="FY107" s="116"/>
      <c r="FZ107" s="116"/>
      <c r="GA107" s="116"/>
      <c r="GB107" s="116"/>
      <c r="GC107" s="116"/>
      <c r="GD107" s="116"/>
      <c r="GE107" s="116"/>
      <c r="GF107" s="116"/>
      <c r="GG107" s="116"/>
      <c r="GH107" s="116"/>
      <c r="GI107" s="116"/>
      <c r="GJ107" s="116"/>
      <c r="GK107" s="116"/>
      <c r="GL107" s="116"/>
      <c r="GM107" s="116"/>
      <c r="GN107" s="116"/>
      <c r="GO107" s="116"/>
      <c r="GP107" s="116"/>
      <c r="GQ107" s="116"/>
      <c r="GR107" s="116"/>
      <c r="GS107" s="116"/>
      <c r="GT107" s="116"/>
      <c r="GU107" s="116"/>
      <c r="GV107" s="116"/>
      <c r="GW107" s="116"/>
      <c r="GX107" s="116"/>
      <c r="GY107" s="116"/>
      <c r="GZ107" s="116"/>
      <c r="HA107" s="116"/>
      <c r="HB107" s="116"/>
      <c r="HC107" s="116"/>
      <c r="HD107" s="116"/>
      <c r="HE107" s="116"/>
      <c r="HF107" s="116"/>
      <c r="HG107" s="116"/>
      <c r="HH107" s="116"/>
      <c r="HI107" s="116"/>
      <c r="HJ107" s="116"/>
      <c r="HK107" s="116"/>
      <c r="HL107" s="116"/>
      <c r="HM107" s="116"/>
      <c r="HN107" s="116"/>
      <c r="HO107" s="116"/>
      <c r="HP107" s="116"/>
      <c r="HQ107" s="116"/>
      <c r="HR107" s="116"/>
      <c r="HS107" s="116"/>
      <c r="HT107" s="116"/>
      <c r="HU107" s="116"/>
      <c r="HV107" s="116"/>
      <c r="HW107" s="116"/>
      <c r="HX107" s="116"/>
      <c r="HY107" s="116"/>
      <c r="HZ107" s="116"/>
      <c r="IA107" s="116"/>
      <c r="IB107" s="116"/>
      <c r="IC107" s="116"/>
      <c r="ID107" s="116"/>
      <c r="IE107" s="116"/>
      <c r="IF107" s="116"/>
      <c r="IG107" s="116"/>
      <c r="IH107" s="116"/>
      <c r="II107" s="116"/>
      <c r="IJ107" s="116"/>
      <c r="IK107" s="116"/>
      <c r="IL107" s="116"/>
      <c r="IM107" s="116"/>
      <c r="IN107" s="116"/>
      <c r="IO107" s="116"/>
      <c r="IP107" s="116"/>
      <c r="IQ107" s="116"/>
      <c r="IR107" s="116"/>
      <c r="IS107" s="116"/>
      <c r="IT107" s="116"/>
      <c r="IU107" s="116"/>
      <c r="IV107" s="116"/>
    </row>
    <row r="108" spans="1:256" ht="16">
      <c r="A108" s="116"/>
      <c r="B108" s="116"/>
      <c r="C108" s="175"/>
      <c r="D108" s="176"/>
      <c r="E108" s="176"/>
      <c r="F108" s="177"/>
      <c r="G108" s="176"/>
      <c r="H108" s="116"/>
      <c r="I108" s="178"/>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c r="GI108" s="116"/>
      <c r="GJ108" s="116"/>
      <c r="GK108" s="116"/>
      <c r="GL108" s="116"/>
      <c r="GM108" s="116"/>
      <c r="GN108" s="116"/>
      <c r="GO108" s="116"/>
      <c r="GP108" s="116"/>
      <c r="GQ108" s="116"/>
      <c r="GR108" s="116"/>
      <c r="GS108" s="116"/>
      <c r="GT108" s="116"/>
      <c r="GU108" s="116"/>
      <c r="GV108" s="116"/>
      <c r="GW108" s="116"/>
      <c r="GX108" s="116"/>
      <c r="GY108" s="116"/>
      <c r="GZ108" s="116"/>
      <c r="HA108" s="116"/>
      <c r="HB108" s="116"/>
      <c r="HC108" s="116"/>
      <c r="HD108" s="116"/>
      <c r="HE108" s="116"/>
      <c r="HF108" s="116"/>
      <c r="HG108" s="116"/>
      <c r="HH108" s="116"/>
      <c r="HI108" s="116"/>
      <c r="HJ108" s="116"/>
      <c r="HK108" s="116"/>
      <c r="HL108" s="116"/>
      <c r="HM108" s="116"/>
      <c r="HN108" s="116"/>
      <c r="HO108" s="116"/>
      <c r="HP108" s="116"/>
      <c r="HQ108" s="116"/>
      <c r="HR108" s="116"/>
      <c r="HS108" s="116"/>
      <c r="HT108" s="116"/>
      <c r="HU108" s="116"/>
      <c r="HV108" s="116"/>
      <c r="HW108" s="116"/>
      <c r="HX108" s="116"/>
      <c r="HY108" s="116"/>
      <c r="HZ108" s="116"/>
      <c r="IA108" s="116"/>
      <c r="IB108" s="116"/>
      <c r="IC108" s="116"/>
      <c r="ID108" s="116"/>
      <c r="IE108" s="116"/>
      <c r="IF108" s="116"/>
      <c r="IG108" s="116"/>
      <c r="IH108" s="116"/>
      <c r="II108" s="116"/>
      <c r="IJ108" s="116"/>
      <c r="IK108" s="116"/>
      <c r="IL108" s="116"/>
      <c r="IM108" s="116"/>
      <c r="IN108" s="116"/>
      <c r="IO108" s="116"/>
      <c r="IP108" s="116"/>
      <c r="IQ108" s="116"/>
      <c r="IR108" s="116"/>
      <c r="IS108" s="116"/>
      <c r="IT108" s="116"/>
      <c r="IU108" s="116"/>
      <c r="IV108" s="116"/>
    </row>
    <row r="109" spans="1:256" ht="16">
      <c r="A109" s="116"/>
      <c r="B109" s="116"/>
      <c r="C109" s="175"/>
      <c r="D109" s="176"/>
      <c r="E109" s="176"/>
      <c r="F109" s="177"/>
      <c r="G109" s="176"/>
      <c r="H109" s="116"/>
      <c r="I109" s="178"/>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c r="GI109" s="116"/>
      <c r="GJ109" s="116"/>
      <c r="GK109" s="116"/>
      <c r="GL109" s="116"/>
      <c r="GM109" s="116"/>
      <c r="GN109" s="116"/>
      <c r="GO109" s="116"/>
      <c r="GP109" s="116"/>
      <c r="GQ109" s="116"/>
      <c r="GR109" s="116"/>
      <c r="GS109" s="116"/>
      <c r="GT109" s="116"/>
      <c r="GU109" s="116"/>
      <c r="GV109" s="116"/>
      <c r="GW109" s="116"/>
      <c r="GX109" s="116"/>
      <c r="GY109" s="116"/>
      <c r="GZ109" s="116"/>
      <c r="HA109" s="116"/>
      <c r="HB109" s="116"/>
      <c r="HC109" s="116"/>
      <c r="HD109" s="116"/>
      <c r="HE109" s="116"/>
      <c r="HF109" s="116"/>
      <c r="HG109" s="116"/>
      <c r="HH109" s="116"/>
      <c r="HI109" s="116"/>
      <c r="HJ109" s="116"/>
      <c r="HK109" s="116"/>
      <c r="HL109" s="116"/>
      <c r="HM109" s="116"/>
      <c r="HN109" s="116"/>
      <c r="HO109" s="116"/>
      <c r="HP109" s="116"/>
      <c r="HQ109" s="116"/>
      <c r="HR109" s="116"/>
      <c r="HS109" s="116"/>
      <c r="HT109" s="116"/>
      <c r="HU109" s="116"/>
      <c r="HV109" s="116"/>
      <c r="HW109" s="116"/>
      <c r="HX109" s="116"/>
      <c r="HY109" s="116"/>
      <c r="HZ109" s="116"/>
      <c r="IA109" s="116"/>
      <c r="IB109" s="116"/>
      <c r="IC109" s="116"/>
      <c r="ID109" s="116"/>
      <c r="IE109" s="116"/>
      <c r="IF109" s="116"/>
      <c r="IG109" s="116"/>
      <c r="IH109" s="116"/>
      <c r="II109" s="116"/>
      <c r="IJ109" s="116"/>
      <c r="IK109" s="116"/>
      <c r="IL109" s="116"/>
      <c r="IM109" s="116"/>
      <c r="IN109" s="116"/>
      <c r="IO109" s="116"/>
      <c r="IP109" s="116"/>
      <c r="IQ109" s="116"/>
      <c r="IR109" s="116"/>
      <c r="IS109" s="116"/>
      <c r="IT109" s="116"/>
      <c r="IU109" s="116"/>
      <c r="IV109" s="116"/>
    </row>
    <row r="110" spans="1:256" ht="16">
      <c r="A110" s="116"/>
      <c r="B110" s="116"/>
      <c r="C110" s="175"/>
      <c r="D110" s="176"/>
      <c r="E110" s="176"/>
      <c r="F110" s="177"/>
      <c r="G110" s="176"/>
      <c r="H110" s="116"/>
      <c r="I110" s="178"/>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c r="GI110" s="116"/>
      <c r="GJ110" s="116"/>
      <c r="GK110" s="116"/>
      <c r="GL110" s="116"/>
      <c r="GM110" s="116"/>
      <c r="GN110" s="116"/>
      <c r="GO110" s="116"/>
      <c r="GP110" s="116"/>
      <c r="GQ110" s="116"/>
      <c r="GR110" s="116"/>
      <c r="GS110" s="116"/>
      <c r="GT110" s="116"/>
      <c r="GU110" s="116"/>
      <c r="GV110" s="116"/>
      <c r="GW110" s="116"/>
      <c r="GX110" s="116"/>
      <c r="GY110" s="116"/>
      <c r="GZ110" s="116"/>
      <c r="HA110" s="116"/>
      <c r="HB110" s="116"/>
      <c r="HC110" s="116"/>
      <c r="HD110" s="116"/>
      <c r="HE110" s="116"/>
      <c r="HF110" s="116"/>
      <c r="HG110" s="116"/>
      <c r="HH110" s="116"/>
      <c r="HI110" s="116"/>
      <c r="HJ110" s="116"/>
      <c r="HK110" s="116"/>
      <c r="HL110" s="116"/>
      <c r="HM110" s="116"/>
      <c r="HN110" s="116"/>
      <c r="HO110" s="116"/>
      <c r="HP110" s="116"/>
      <c r="HQ110" s="116"/>
      <c r="HR110" s="116"/>
      <c r="HS110" s="116"/>
      <c r="HT110" s="116"/>
      <c r="HU110" s="116"/>
      <c r="HV110" s="116"/>
      <c r="HW110" s="116"/>
      <c r="HX110" s="116"/>
      <c r="HY110" s="116"/>
      <c r="HZ110" s="116"/>
      <c r="IA110" s="116"/>
      <c r="IB110" s="116"/>
      <c r="IC110" s="116"/>
      <c r="ID110" s="116"/>
      <c r="IE110" s="116"/>
      <c r="IF110" s="116"/>
      <c r="IG110" s="116"/>
      <c r="IH110" s="116"/>
      <c r="II110" s="116"/>
      <c r="IJ110" s="116"/>
      <c r="IK110" s="116"/>
      <c r="IL110" s="116"/>
      <c r="IM110" s="116"/>
      <c r="IN110" s="116"/>
      <c r="IO110" s="116"/>
      <c r="IP110" s="116"/>
      <c r="IQ110" s="116"/>
      <c r="IR110" s="116"/>
      <c r="IS110" s="116"/>
      <c r="IT110" s="116"/>
      <c r="IU110" s="116"/>
      <c r="IV110" s="116"/>
    </row>
    <row r="111" spans="1:256" ht="16">
      <c r="A111" s="116"/>
      <c r="B111" s="116"/>
      <c r="C111" s="175"/>
      <c r="D111" s="176"/>
      <c r="E111" s="176"/>
      <c r="F111" s="177"/>
      <c r="G111" s="176"/>
      <c r="H111" s="116"/>
      <c r="I111" s="178"/>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c r="GI111" s="116"/>
      <c r="GJ111" s="116"/>
      <c r="GK111" s="116"/>
      <c r="GL111" s="116"/>
      <c r="GM111" s="116"/>
      <c r="GN111" s="116"/>
      <c r="GO111" s="116"/>
      <c r="GP111" s="116"/>
      <c r="GQ111" s="116"/>
      <c r="GR111" s="116"/>
      <c r="GS111" s="116"/>
      <c r="GT111" s="116"/>
      <c r="GU111" s="116"/>
      <c r="GV111" s="116"/>
      <c r="GW111" s="116"/>
      <c r="GX111" s="116"/>
      <c r="GY111" s="116"/>
      <c r="GZ111" s="116"/>
      <c r="HA111" s="116"/>
      <c r="HB111" s="116"/>
      <c r="HC111" s="116"/>
      <c r="HD111" s="116"/>
      <c r="HE111" s="116"/>
      <c r="HF111" s="116"/>
      <c r="HG111" s="116"/>
      <c r="HH111" s="116"/>
      <c r="HI111" s="116"/>
      <c r="HJ111" s="116"/>
      <c r="HK111" s="116"/>
      <c r="HL111" s="116"/>
      <c r="HM111" s="116"/>
      <c r="HN111" s="116"/>
      <c r="HO111" s="116"/>
      <c r="HP111" s="116"/>
      <c r="HQ111" s="116"/>
      <c r="HR111" s="116"/>
      <c r="HS111" s="116"/>
      <c r="HT111" s="116"/>
      <c r="HU111" s="116"/>
      <c r="HV111" s="116"/>
      <c r="HW111" s="116"/>
      <c r="HX111" s="116"/>
      <c r="HY111" s="116"/>
      <c r="HZ111" s="116"/>
      <c r="IA111" s="116"/>
      <c r="IB111" s="116"/>
      <c r="IC111" s="116"/>
      <c r="ID111" s="116"/>
      <c r="IE111" s="116"/>
      <c r="IF111" s="116"/>
      <c r="IG111" s="116"/>
      <c r="IH111" s="116"/>
      <c r="II111" s="116"/>
      <c r="IJ111" s="116"/>
      <c r="IK111" s="116"/>
      <c r="IL111" s="116"/>
      <c r="IM111" s="116"/>
      <c r="IN111" s="116"/>
      <c r="IO111" s="116"/>
      <c r="IP111" s="116"/>
      <c r="IQ111" s="116"/>
      <c r="IR111" s="116"/>
      <c r="IS111" s="116"/>
      <c r="IT111" s="116"/>
      <c r="IU111" s="116"/>
      <c r="IV111" s="116"/>
    </row>
    <row r="112" spans="1:256" ht="16">
      <c r="A112" s="116"/>
      <c r="B112" s="116"/>
      <c r="C112" s="175"/>
      <c r="D112" s="176"/>
      <c r="E112" s="176"/>
      <c r="F112" s="177"/>
      <c r="G112" s="176"/>
      <c r="H112" s="116"/>
      <c r="I112" s="178"/>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c r="GI112" s="116"/>
      <c r="GJ112" s="116"/>
      <c r="GK112" s="116"/>
      <c r="GL112" s="116"/>
      <c r="GM112" s="116"/>
      <c r="GN112" s="116"/>
      <c r="GO112" s="116"/>
      <c r="GP112" s="116"/>
      <c r="GQ112" s="116"/>
      <c r="GR112" s="116"/>
      <c r="GS112" s="116"/>
      <c r="GT112" s="116"/>
      <c r="GU112" s="116"/>
      <c r="GV112" s="116"/>
      <c r="GW112" s="116"/>
      <c r="GX112" s="116"/>
      <c r="GY112" s="116"/>
      <c r="GZ112" s="116"/>
      <c r="HA112" s="116"/>
      <c r="HB112" s="116"/>
      <c r="HC112" s="116"/>
      <c r="HD112" s="116"/>
      <c r="HE112" s="116"/>
      <c r="HF112" s="116"/>
      <c r="HG112" s="116"/>
      <c r="HH112" s="116"/>
      <c r="HI112" s="116"/>
      <c r="HJ112" s="116"/>
      <c r="HK112" s="116"/>
      <c r="HL112" s="116"/>
      <c r="HM112" s="116"/>
      <c r="HN112" s="116"/>
      <c r="HO112" s="116"/>
      <c r="HP112" s="116"/>
      <c r="HQ112" s="116"/>
      <c r="HR112" s="116"/>
      <c r="HS112" s="116"/>
      <c r="HT112" s="116"/>
      <c r="HU112" s="116"/>
      <c r="HV112" s="116"/>
      <c r="HW112" s="116"/>
      <c r="HX112" s="116"/>
      <c r="HY112" s="116"/>
      <c r="HZ112" s="116"/>
      <c r="IA112" s="116"/>
      <c r="IB112" s="116"/>
      <c r="IC112" s="116"/>
      <c r="ID112" s="116"/>
      <c r="IE112" s="116"/>
      <c r="IF112" s="116"/>
      <c r="IG112" s="116"/>
      <c r="IH112" s="116"/>
      <c r="II112" s="116"/>
      <c r="IJ112" s="116"/>
      <c r="IK112" s="116"/>
      <c r="IL112" s="116"/>
      <c r="IM112" s="116"/>
      <c r="IN112" s="116"/>
      <c r="IO112" s="116"/>
      <c r="IP112" s="116"/>
      <c r="IQ112" s="116"/>
      <c r="IR112" s="116"/>
      <c r="IS112" s="116"/>
      <c r="IT112" s="116"/>
      <c r="IU112" s="116"/>
      <c r="IV112" s="116"/>
    </row>
    <row r="113" spans="1:256" ht="16">
      <c r="A113" s="116"/>
      <c r="B113" s="116"/>
      <c r="C113" s="175"/>
      <c r="D113" s="176"/>
      <c r="E113" s="176"/>
      <c r="F113" s="177"/>
      <c r="G113" s="176"/>
      <c r="H113" s="116"/>
      <c r="I113" s="178"/>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c r="GI113" s="116"/>
      <c r="GJ113" s="116"/>
      <c r="GK113" s="116"/>
      <c r="GL113" s="116"/>
      <c r="GM113" s="116"/>
      <c r="GN113" s="116"/>
      <c r="GO113" s="116"/>
      <c r="GP113" s="116"/>
      <c r="GQ113" s="116"/>
      <c r="GR113" s="116"/>
      <c r="GS113" s="116"/>
      <c r="GT113" s="116"/>
      <c r="GU113" s="116"/>
      <c r="GV113" s="116"/>
      <c r="GW113" s="116"/>
      <c r="GX113" s="116"/>
      <c r="GY113" s="116"/>
      <c r="GZ113" s="116"/>
      <c r="HA113" s="116"/>
      <c r="HB113" s="116"/>
      <c r="HC113" s="116"/>
      <c r="HD113" s="116"/>
      <c r="HE113" s="116"/>
      <c r="HF113" s="116"/>
      <c r="HG113" s="116"/>
      <c r="HH113" s="116"/>
      <c r="HI113" s="116"/>
      <c r="HJ113" s="116"/>
      <c r="HK113" s="116"/>
      <c r="HL113" s="116"/>
      <c r="HM113" s="116"/>
      <c r="HN113" s="116"/>
      <c r="HO113" s="116"/>
      <c r="HP113" s="116"/>
      <c r="HQ113" s="116"/>
      <c r="HR113" s="116"/>
      <c r="HS113" s="116"/>
      <c r="HT113" s="116"/>
      <c r="HU113" s="116"/>
      <c r="HV113" s="116"/>
      <c r="HW113" s="116"/>
      <c r="HX113" s="116"/>
      <c r="HY113" s="116"/>
      <c r="HZ113" s="116"/>
      <c r="IA113" s="116"/>
      <c r="IB113" s="116"/>
      <c r="IC113" s="116"/>
      <c r="ID113" s="116"/>
      <c r="IE113" s="116"/>
      <c r="IF113" s="116"/>
      <c r="IG113" s="116"/>
      <c r="IH113" s="116"/>
      <c r="II113" s="116"/>
      <c r="IJ113" s="116"/>
      <c r="IK113" s="116"/>
      <c r="IL113" s="116"/>
      <c r="IM113" s="116"/>
      <c r="IN113" s="116"/>
      <c r="IO113" s="116"/>
      <c r="IP113" s="116"/>
      <c r="IQ113" s="116"/>
      <c r="IR113" s="116"/>
      <c r="IS113" s="116"/>
      <c r="IT113" s="116"/>
      <c r="IU113" s="116"/>
      <c r="IV113" s="116"/>
    </row>
    <row r="114" spans="1:256" ht="16">
      <c r="A114" s="116"/>
      <c r="B114" s="116"/>
      <c r="C114" s="175"/>
      <c r="D114" s="176"/>
      <c r="E114" s="176"/>
      <c r="F114" s="177"/>
      <c r="G114" s="176"/>
      <c r="H114" s="116"/>
      <c r="I114" s="178"/>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6"/>
      <c r="FD114" s="116"/>
      <c r="FE114" s="116"/>
      <c r="FF114" s="116"/>
      <c r="FG114" s="116"/>
      <c r="FH114" s="116"/>
      <c r="FI114" s="116"/>
      <c r="FJ114" s="116"/>
      <c r="FK114" s="116"/>
      <c r="FL114" s="116"/>
      <c r="FM114" s="116"/>
      <c r="FN114" s="116"/>
      <c r="FO114" s="116"/>
      <c r="FP114" s="116"/>
      <c r="FQ114" s="116"/>
      <c r="FR114" s="116"/>
      <c r="FS114" s="116"/>
      <c r="FT114" s="116"/>
      <c r="FU114" s="116"/>
      <c r="FV114" s="116"/>
      <c r="FW114" s="116"/>
      <c r="FX114" s="116"/>
      <c r="FY114" s="116"/>
      <c r="FZ114" s="116"/>
      <c r="GA114" s="116"/>
      <c r="GB114" s="116"/>
      <c r="GC114" s="116"/>
      <c r="GD114" s="116"/>
      <c r="GE114" s="116"/>
      <c r="GF114" s="116"/>
      <c r="GG114" s="116"/>
      <c r="GH114" s="116"/>
      <c r="GI114" s="116"/>
      <c r="GJ114" s="116"/>
      <c r="GK114" s="116"/>
      <c r="GL114" s="116"/>
      <c r="GM114" s="116"/>
      <c r="GN114" s="116"/>
      <c r="GO114" s="116"/>
      <c r="GP114" s="116"/>
      <c r="GQ114" s="116"/>
      <c r="GR114" s="116"/>
      <c r="GS114" s="116"/>
      <c r="GT114" s="116"/>
      <c r="GU114" s="116"/>
      <c r="GV114" s="116"/>
      <c r="GW114" s="116"/>
      <c r="GX114" s="116"/>
      <c r="GY114" s="116"/>
      <c r="GZ114" s="116"/>
      <c r="HA114" s="116"/>
      <c r="HB114" s="116"/>
      <c r="HC114" s="116"/>
      <c r="HD114" s="116"/>
      <c r="HE114" s="116"/>
      <c r="HF114" s="116"/>
      <c r="HG114" s="116"/>
      <c r="HH114" s="116"/>
      <c r="HI114" s="116"/>
      <c r="HJ114" s="116"/>
      <c r="HK114" s="116"/>
      <c r="HL114" s="116"/>
      <c r="HM114" s="116"/>
      <c r="HN114" s="116"/>
      <c r="HO114" s="116"/>
      <c r="HP114" s="116"/>
      <c r="HQ114" s="116"/>
      <c r="HR114" s="116"/>
      <c r="HS114" s="116"/>
      <c r="HT114" s="116"/>
      <c r="HU114" s="116"/>
      <c r="HV114" s="116"/>
      <c r="HW114" s="116"/>
      <c r="HX114" s="116"/>
      <c r="HY114" s="116"/>
      <c r="HZ114" s="116"/>
      <c r="IA114" s="116"/>
      <c r="IB114" s="116"/>
      <c r="IC114" s="116"/>
      <c r="ID114" s="116"/>
      <c r="IE114" s="116"/>
      <c r="IF114" s="116"/>
      <c r="IG114" s="116"/>
      <c r="IH114" s="116"/>
      <c r="II114" s="116"/>
      <c r="IJ114" s="116"/>
      <c r="IK114" s="116"/>
      <c r="IL114" s="116"/>
      <c r="IM114" s="116"/>
      <c r="IN114" s="116"/>
      <c r="IO114" s="116"/>
      <c r="IP114" s="116"/>
      <c r="IQ114" s="116"/>
      <c r="IR114" s="116"/>
      <c r="IS114" s="116"/>
      <c r="IT114" s="116"/>
      <c r="IU114" s="116"/>
      <c r="IV114" s="116"/>
    </row>
    <row r="115" spans="1:256" ht="16">
      <c r="A115" s="116"/>
      <c r="B115" s="116"/>
      <c r="C115" s="175"/>
      <c r="D115" s="176"/>
      <c r="E115" s="176"/>
      <c r="F115" s="177"/>
      <c r="G115" s="176"/>
      <c r="H115" s="116"/>
      <c r="I115" s="178"/>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6"/>
      <c r="FU115" s="116"/>
      <c r="FV115" s="116"/>
      <c r="FW115" s="116"/>
      <c r="FX115" s="116"/>
      <c r="FY115" s="116"/>
      <c r="FZ115" s="116"/>
      <c r="GA115" s="116"/>
      <c r="GB115" s="116"/>
      <c r="GC115" s="116"/>
      <c r="GD115" s="116"/>
      <c r="GE115" s="116"/>
      <c r="GF115" s="116"/>
      <c r="GG115" s="116"/>
      <c r="GH115" s="116"/>
      <c r="GI115" s="116"/>
      <c r="GJ115" s="116"/>
      <c r="GK115" s="116"/>
      <c r="GL115" s="116"/>
      <c r="GM115" s="116"/>
      <c r="GN115" s="116"/>
      <c r="GO115" s="116"/>
      <c r="GP115" s="116"/>
      <c r="GQ115" s="116"/>
      <c r="GR115" s="116"/>
      <c r="GS115" s="116"/>
      <c r="GT115" s="116"/>
      <c r="GU115" s="116"/>
      <c r="GV115" s="116"/>
      <c r="GW115" s="116"/>
      <c r="GX115" s="116"/>
      <c r="GY115" s="116"/>
      <c r="GZ115" s="116"/>
      <c r="HA115" s="116"/>
      <c r="HB115" s="116"/>
      <c r="HC115" s="116"/>
      <c r="HD115" s="116"/>
      <c r="HE115" s="116"/>
      <c r="HF115" s="116"/>
      <c r="HG115" s="116"/>
      <c r="HH115" s="116"/>
      <c r="HI115" s="116"/>
      <c r="HJ115" s="116"/>
      <c r="HK115" s="116"/>
      <c r="HL115" s="116"/>
      <c r="HM115" s="116"/>
      <c r="HN115" s="116"/>
      <c r="HO115" s="116"/>
      <c r="HP115" s="116"/>
      <c r="HQ115" s="116"/>
      <c r="HR115" s="116"/>
      <c r="HS115" s="116"/>
      <c r="HT115" s="116"/>
      <c r="HU115" s="116"/>
      <c r="HV115" s="116"/>
      <c r="HW115" s="116"/>
      <c r="HX115" s="116"/>
      <c r="HY115" s="116"/>
      <c r="HZ115" s="116"/>
      <c r="IA115" s="116"/>
      <c r="IB115" s="116"/>
      <c r="IC115" s="116"/>
      <c r="ID115" s="116"/>
      <c r="IE115" s="116"/>
      <c r="IF115" s="116"/>
      <c r="IG115" s="116"/>
      <c r="IH115" s="116"/>
      <c r="II115" s="116"/>
      <c r="IJ115" s="116"/>
      <c r="IK115" s="116"/>
      <c r="IL115" s="116"/>
      <c r="IM115" s="116"/>
      <c r="IN115" s="116"/>
      <c r="IO115" s="116"/>
      <c r="IP115" s="116"/>
      <c r="IQ115" s="116"/>
      <c r="IR115" s="116"/>
      <c r="IS115" s="116"/>
      <c r="IT115" s="116"/>
      <c r="IU115" s="116"/>
      <c r="IV115" s="116"/>
    </row>
    <row r="116" spans="1:256" ht="16">
      <c r="A116" s="116"/>
      <c r="B116" s="116"/>
      <c r="C116" s="175"/>
      <c r="D116" s="176"/>
      <c r="E116" s="176"/>
      <c r="F116" s="177"/>
      <c r="G116" s="176"/>
      <c r="H116" s="116"/>
      <c r="I116" s="178"/>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c r="EI116" s="116"/>
      <c r="EJ116" s="116"/>
      <c r="EK116" s="116"/>
      <c r="EL116" s="116"/>
      <c r="EM116" s="116"/>
      <c r="EN116" s="116"/>
      <c r="EO116" s="116"/>
      <c r="EP116" s="116"/>
      <c r="EQ116" s="116"/>
      <c r="ER116" s="116"/>
      <c r="ES116" s="116"/>
      <c r="ET116" s="116"/>
      <c r="EU116" s="116"/>
      <c r="EV116" s="116"/>
      <c r="EW116" s="116"/>
      <c r="EX116" s="116"/>
      <c r="EY116" s="116"/>
      <c r="EZ116" s="116"/>
      <c r="FA116" s="116"/>
      <c r="FB116" s="116"/>
      <c r="FC116" s="116"/>
      <c r="FD116" s="116"/>
      <c r="FE116" s="116"/>
      <c r="FF116" s="116"/>
      <c r="FG116" s="116"/>
      <c r="FH116" s="116"/>
      <c r="FI116" s="116"/>
      <c r="FJ116" s="116"/>
      <c r="FK116" s="116"/>
      <c r="FL116" s="116"/>
      <c r="FM116" s="116"/>
      <c r="FN116" s="116"/>
      <c r="FO116" s="116"/>
      <c r="FP116" s="116"/>
      <c r="FQ116" s="116"/>
      <c r="FR116" s="116"/>
      <c r="FS116" s="116"/>
      <c r="FT116" s="116"/>
      <c r="FU116" s="116"/>
      <c r="FV116" s="116"/>
      <c r="FW116" s="116"/>
      <c r="FX116" s="116"/>
      <c r="FY116" s="116"/>
      <c r="FZ116" s="116"/>
      <c r="GA116" s="116"/>
      <c r="GB116" s="116"/>
      <c r="GC116" s="116"/>
      <c r="GD116" s="116"/>
      <c r="GE116" s="116"/>
      <c r="GF116" s="116"/>
      <c r="GG116" s="116"/>
      <c r="GH116" s="116"/>
      <c r="GI116" s="116"/>
      <c r="GJ116" s="116"/>
      <c r="GK116" s="116"/>
      <c r="GL116" s="116"/>
      <c r="GM116" s="116"/>
      <c r="GN116" s="116"/>
      <c r="GO116" s="116"/>
      <c r="GP116" s="116"/>
      <c r="GQ116" s="116"/>
      <c r="GR116" s="116"/>
      <c r="GS116" s="116"/>
      <c r="GT116" s="116"/>
      <c r="GU116" s="116"/>
      <c r="GV116" s="116"/>
      <c r="GW116" s="116"/>
      <c r="GX116" s="116"/>
      <c r="GY116" s="116"/>
      <c r="GZ116" s="116"/>
      <c r="HA116" s="116"/>
      <c r="HB116" s="116"/>
      <c r="HC116" s="116"/>
      <c r="HD116" s="116"/>
      <c r="HE116" s="116"/>
      <c r="HF116" s="116"/>
      <c r="HG116" s="116"/>
      <c r="HH116" s="116"/>
      <c r="HI116" s="116"/>
      <c r="HJ116" s="116"/>
      <c r="HK116" s="116"/>
      <c r="HL116" s="116"/>
      <c r="HM116" s="116"/>
      <c r="HN116" s="116"/>
      <c r="HO116" s="116"/>
      <c r="HP116" s="116"/>
      <c r="HQ116" s="116"/>
      <c r="HR116" s="116"/>
      <c r="HS116" s="116"/>
      <c r="HT116" s="116"/>
      <c r="HU116" s="116"/>
      <c r="HV116" s="116"/>
      <c r="HW116" s="116"/>
      <c r="HX116" s="116"/>
      <c r="HY116" s="116"/>
      <c r="HZ116" s="116"/>
      <c r="IA116" s="116"/>
      <c r="IB116" s="116"/>
      <c r="IC116" s="116"/>
      <c r="ID116" s="116"/>
      <c r="IE116" s="116"/>
      <c r="IF116" s="116"/>
      <c r="IG116" s="116"/>
      <c r="IH116" s="116"/>
      <c r="II116" s="116"/>
      <c r="IJ116" s="116"/>
      <c r="IK116" s="116"/>
      <c r="IL116" s="116"/>
      <c r="IM116" s="116"/>
      <c r="IN116" s="116"/>
      <c r="IO116" s="116"/>
      <c r="IP116" s="116"/>
      <c r="IQ116" s="116"/>
      <c r="IR116" s="116"/>
      <c r="IS116" s="116"/>
      <c r="IT116" s="116"/>
      <c r="IU116" s="116"/>
      <c r="IV116" s="116"/>
    </row>
  </sheetData>
  <mergeCells count="53">
    <mergeCell ref="O39:P39"/>
    <mergeCell ref="O40:P40"/>
    <mergeCell ref="O41:P41"/>
    <mergeCell ref="B42:F43"/>
    <mergeCell ref="G42:G43"/>
    <mergeCell ref="O42:P43"/>
    <mergeCell ref="H43:N43"/>
    <mergeCell ref="O38:P38"/>
    <mergeCell ref="O27:P27"/>
    <mergeCell ref="O28:P28"/>
    <mergeCell ref="O29:P29"/>
    <mergeCell ref="O30:P30"/>
    <mergeCell ref="O31:P31"/>
    <mergeCell ref="O32:P32"/>
    <mergeCell ref="O33:P33"/>
    <mergeCell ref="O34:P34"/>
    <mergeCell ref="O35:P35"/>
    <mergeCell ref="O36:P36"/>
    <mergeCell ref="O37:P37"/>
    <mergeCell ref="O26:P26"/>
    <mergeCell ref="O15:P15"/>
    <mergeCell ref="O16:P16"/>
    <mergeCell ref="O17:P17"/>
    <mergeCell ref="O18:P18"/>
    <mergeCell ref="O19:P19"/>
    <mergeCell ref="O20:P20"/>
    <mergeCell ref="O21:P21"/>
    <mergeCell ref="O22:P22"/>
    <mergeCell ref="O23:P23"/>
    <mergeCell ref="O24:P24"/>
    <mergeCell ref="O25:P25"/>
    <mergeCell ref="O14:P14"/>
    <mergeCell ref="B6:D6"/>
    <mergeCell ref="E6:H6"/>
    <mergeCell ref="B7:D7"/>
    <mergeCell ref="E7:H7"/>
    <mergeCell ref="B9:B10"/>
    <mergeCell ref="C9:C10"/>
    <mergeCell ref="D9:D10"/>
    <mergeCell ref="E9:E10"/>
    <mergeCell ref="F9:F10"/>
    <mergeCell ref="G9:G10"/>
    <mergeCell ref="H9:N9"/>
    <mergeCell ref="O9:P10"/>
    <mergeCell ref="O11:P11"/>
    <mergeCell ref="O12:P12"/>
    <mergeCell ref="O13:P13"/>
    <mergeCell ref="H1:K2"/>
    <mergeCell ref="M1:P2"/>
    <mergeCell ref="B4:D4"/>
    <mergeCell ref="E4:P4"/>
    <mergeCell ref="B5:D5"/>
    <mergeCell ref="E5:H5"/>
  </mergeCells>
  <phoneticPr fontId="4"/>
  <pageMargins left="0.7" right="0.7" top="0.75" bottom="0.75" header="0.3" footer="0.3"/>
  <pageSetup paperSize="9" scale="74" orientation="portrait" r:id="rId1"/>
  <rowBreaks count="1" manualBreakCount="1">
    <brk id="48" max="16383" man="1"/>
  </rowBreaks>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31"/>
  <sheetViews>
    <sheetView view="pageBreakPreview" zoomScale="85" zoomScaleNormal="100" zoomScaleSheetLayoutView="85" workbookViewId="0">
      <selection activeCell="AE10" sqref="AE10"/>
    </sheetView>
  </sheetViews>
  <sheetFormatPr defaultColWidth="8.08203125" defaultRowHeight="13.5"/>
  <cols>
    <col min="1" max="1" width="4.1640625" style="183" customWidth="1"/>
    <col min="2" max="11" width="7.83203125" style="183" customWidth="1"/>
    <col min="12" max="12" width="4.1640625" style="183" customWidth="1"/>
    <col min="13" max="16384" width="8.08203125" style="183"/>
  </cols>
  <sheetData>
    <row r="1" spans="1:16" ht="15" customHeight="1"/>
    <row r="2" spans="1:16" s="184" customFormat="1" ht="30" customHeight="1">
      <c r="B2" s="434" t="s">
        <v>104</v>
      </c>
      <c r="C2" s="434"/>
      <c r="D2" s="434"/>
      <c r="E2" s="185"/>
      <c r="F2" s="185"/>
      <c r="G2" s="185"/>
      <c r="H2" s="185"/>
      <c r="I2" s="185"/>
      <c r="J2" s="435" t="s">
        <v>105</v>
      </c>
      <c r="K2" s="436"/>
    </row>
    <row r="3" spans="1:16" ht="15" customHeight="1"/>
    <row r="4" spans="1:16" ht="20.149999999999999" customHeight="1">
      <c r="A4" s="186"/>
      <c r="B4" s="186" t="s">
        <v>106</v>
      </c>
      <c r="C4" s="437" t="str">
        <f>精算報告書!B2</f>
        <v>自動車リサイクル全般でのCO2排出量可視化(フェーズ２)</v>
      </c>
      <c r="D4" s="438"/>
      <c r="E4" s="438"/>
      <c r="F4" s="438"/>
      <c r="G4" s="438"/>
      <c r="H4" s="438"/>
      <c r="I4" s="438"/>
      <c r="J4" s="438"/>
      <c r="K4" s="438"/>
      <c r="L4" s="186"/>
      <c r="M4" s="439"/>
      <c r="N4" s="439"/>
      <c r="O4" s="439"/>
      <c r="P4" s="187"/>
    </row>
    <row r="5" spans="1:16" ht="20.149999999999999" customHeight="1">
      <c r="A5" s="186"/>
      <c r="B5" s="186" t="s">
        <v>107</v>
      </c>
      <c r="C5" s="437" t="str">
        <f>精算報告書!E4</f>
        <v>株式会社　○○</v>
      </c>
      <c r="D5" s="438"/>
      <c r="E5" s="438"/>
      <c r="F5" s="438"/>
      <c r="G5" s="438"/>
      <c r="H5" s="438"/>
      <c r="I5" s="438"/>
      <c r="J5" s="438"/>
      <c r="K5" s="438"/>
      <c r="L5" s="186"/>
      <c r="M5" s="188"/>
      <c r="N5" s="188"/>
      <c r="O5" s="188"/>
      <c r="P5" s="187"/>
    </row>
    <row r="6" spans="1:16" ht="15" customHeight="1">
      <c r="A6" s="189"/>
      <c r="B6" s="432"/>
      <c r="C6" s="432"/>
      <c r="D6" s="432"/>
      <c r="E6" s="433"/>
      <c r="F6" s="433"/>
      <c r="G6" s="433"/>
      <c r="H6" s="433"/>
      <c r="I6" s="433"/>
      <c r="J6" s="433"/>
      <c r="K6" s="433"/>
      <c r="L6" s="189"/>
      <c r="M6" s="189"/>
      <c r="N6" s="189"/>
    </row>
    <row r="7" spans="1:16" ht="15" customHeight="1">
      <c r="B7" s="190"/>
      <c r="I7" s="191"/>
      <c r="J7" s="191"/>
      <c r="K7" s="191" t="s">
        <v>108</v>
      </c>
    </row>
    <row r="8" spans="1:16" s="192" customFormat="1" ht="30" customHeight="1">
      <c r="B8" s="193" t="s">
        <v>109</v>
      </c>
      <c r="C8" s="440" t="s">
        <v>110</v>
      </c>
      <c r="D8" s="441"/>
      <c r="E8" s="193" t="s">
        <v>111</v>
      </c>
      <c r="F8" s="194" t="s">
        <v>112</v>
      </c>
      <c r="G8" s="193" t="s">
        <v>6</v>
      </c>
      <c r="H8" s="193" t="s">
        <v>113</v>
      </c>
      <c r="I8" s="193" t="s">
        <v>48</v>
      </c>
      <c r="J8" s="440" t="s">
        <v>92</v>
      </c>
      <c r="K8" s="442"/>
    </row>
    <row r="9" spans="1:16" ht="30" customHeight="1">
      <c r="B9" s="195">
        <v>1</v>
      </c>
      <c r="C9" s="440" t="s">
        <v>262</v>
      </c>
      <c r="D9" s="441"/>
      <c r="E9" s="196">
        <v>3</v>
      </c>
      <c r="F9" s="197">
        <v>3</v>
      </c>
      <c r="G9" s="198">
        <v>10000</v>
      </c>
      <c r="H9" s="199">
        <v>1</v>
      </c>
      <c r="I9" s="296">
        <f>F9*G9*H9</f>
        <v>30000</v>
      </c>
      <c r="J9" s="443" t="s">
        <v>264</v>
      </c>
      <c r="K9" s="444"/>
    </row>
    <row r="10" spans="1:16" ht="30" customHeight="1">
      <c r="B10" s="195"/>
      <c r="C10" s="440"/>
      <c r="D10" s="441"/>
      <c r="E10" s="196"/>
      <c r="F10" s="197"/>
      <c r="G10" s="198"/>
      <c r="H10" s="199"/>
      <c r="I10" s="200"/>
      <c r="J10" s="443"/>
      <c r="K10" s="444"/>
    </row>
    <row r="11" spans="1:16" ht="30" customHeight="1">
      <c r="B11" s="195"/>
      <c r="C11" s="440"/>
      <c r="D11" s="441"/>
      <c r="E11" s="196"/>
      <c r="F11" s="197"/>
      <c r="G11" s="198"/>
      <c r="H11" s="199"/>
      <c r="I11" s="200"/>
      <c r="J11" s="443"/>
      <c r="K11" s="444"/>
    </row>
    <row r="12" spans="1:16" ht="30" customHeight="1">
      <c r="B12" s="195"/>
      <c r="C12" s="201"/>
      <c r="D12" s="202"/>
      <c r="E12" s="196"/>
      <c r="F12" s="197"/>
      <c r="G12" s="198"/>
      <c r="H12" s="199"/>
      <c r="I12" s="200"/>
      <c r="J12" s="203"/>
      <c r="K12" s="204"/>
    </row>
    <row r="13" spans="1:16" ht="30" customHeight="1">
      <c r="B13" s="195"/>
      <c r="C13" s="201"/>
      <c r="D13" s="202"/>
      <c r="E13" s="196"/>
      <c r="F13" s="197"/>
      <c r="G13" s="198"/>
      <c r="H13" s="199"/>
      <c r="I13" s="200"/>
      <c r="J13" s="203"/>
      <c r="K13" s="204"/>
    </row>
    <row r="14" spans="1:16" ht="30" customHeight="1">
      <c r="B14" s="195"/>
      <c r="C14" s="201"/>
      <c r="D14" s="202"/>
      <c r="E14" s="196"/>
      <c r="F14" s="197"/>
      <c r="G14" s="198"/>
      <c r="H14" s="199"/>
      <c r="I14" s="200"/>
      <c r="J14" s="203"/>
      <c r="K14" s="204"/>
    </row>
    <row r="15" spans="1:16" ht="30" customHeight="1">
      <c r="B15" s="195"/>
      <c r="C15" s="201"/>
      <c r="D15" s="202"/>
      <c r="E15" s="196"/>
      <c r="F15" s="197"/>
      <c r="G15" s="198"/>
      <c r="H15" s="199"/>
      <c r="I15" s="200"/>
      <c r="J15" s="203"/>
      <c r="K15" s="204"/>
    </row>
    <row r="16" spans="1:16" ht="30" customHeight="1">
      <c r="B16" s="195"/>
      <c r="C16" s="440"/>
      <c r="D16" s="441"/>
      <c r="E16" s="196"/>
      <c r="F16" s="197"/>
      <c r="G16" s="198"/>
      <c r="H16" s="199"/>
      <c r="I16" s="200"/>
      <c r="J16" s="443"/>
      <c r="K16" s="444"/>
    </row>
    <row r="17" spans="2:11" ht="30" customHeight="1">
      <c r="B17" s="195"/>
      <c r="C17" s="440"/>
      <c r="D17" s="441"/>
      <c r="E17" s="196"/>
      <c r="F17" s="197"/>
      <c r="G17" s="198"/>
      <c r="H17" s="199"/>
      <c r="I17" s="200"/>
      <c r="J17" s="443"/>
      <c r="K17" s="444"/>
    </row>
    <row r="18" spans="2:11" ht="30" customHeight="1">
      <c r="B18" s="195"/>
      <c r="C18" s="440"/>
      <c r="D18" s="441"/>
      <c r="E18" s="196"/>
      <c r="F18" s="197"/>
      <c r="G18" s="198"/>
      <c r="H18" s="199"/>
      <c r="I18" s="200"/>
      <c r="J18" s="443"/>
      <c r="K18" s="444"/>
    </row>
    <row r="19" spans="2:11" ht="30" customHeight="1">
      <c r="B19" s="195"/>
      <c r="C19" s="440"/>
      <c r="D19" s="441"/>
      <c r="E19" s="196"/>
      <c r="F19" s="197"/>
      <c r="G19" s="198"/>
      <c r="H19" s="199"/>
      <c r="I19" s="200"/>
      <c r="J19" s="443"/>
      <c r="K19" s="444"/>
    </row>
    <row r="20" spans="2:11" ht="30" customHeight="1">
      <c r="B20" s="195"/>
      <c r="C20" s="440"/>
      <c r="D20" s="441"/>
      <c r="E20" s="196"/>
      <c r="F20" s="197"/>
      <c r="G20" s="198"/>
      <c r="H20" s="199"/>
      <c r="I20" s="200"/>
      <c r="J20" s="443"/>
      <c r="K20" s="444"/>
    </row>
    <row r="21" spans="2:11" ht="30" customHeight="1">
      <c r="B21" s="195"/>
      <c r="C21" s="440"/>
      <c r="D21" s="441"/>
      <c r="E21" s="196"/>
      <c r="F21" s="197"/>
      <c r="G21" s="198"/>
      <c r="H21" s="199"/>
      <c r="I21" s="200"/>
      <c r="J21" s="443"/>
      <c r="K21" s="444"/>
    </row>
    <row r="22" spans="2:11" ht="30" customHeight="1">
      <c r="B22" s="195"/>
      <c r="C22" s="440"/>
      <c r="D22" s="441"/>
      <c r="E22" s="196"/>
      <c r="F22" s="197"/>
      <c r="G22" s="198"/>
      <c r="H22" s="199"/>
      <c r="I22" s="200"/>
      <c r="J22" s="443"/>
      <c r="K22" s="444"/>
    </row>
    <row r="23" spans="2:11" ht="30" customHeight="1">
      <c r="B23" s="440" t="s">
        <v>48</v>
      </c>
      <c r="C23" s="441"/>
      <c r="D23" s="441"/>
      <c r="E23" s="445"/>
      <c r="F23" s="445"/>
      <c r="G23" s="445"/>
      <c r="H23" s="446"/>
      <c r="I23" s="296">
        <f>SUM(I9:I22)</f>
        <v>30000</v>
      </c>
      <c r="J23" s="443"/>
      <c r="K23" s="444"/>
    </row>
    <row r="24" spans="2:11">
      <c r="B24" s="183" t="s">
        <v>114</v>
      </c>
    </row>
    <row r="25" spans="2:11">
      <c r="B25" s="183" t="s">
        <v>115</v>
      </c>
    </row>
    <row r="26" spans="2:11">
      <c r="B26" s="183" t="s">
        <v>116</v>
      </c>
    </row>
    <row r="27" spans="2:11" ht="15" customHeight="1"/>
    <row r="31" spans="2:11" ht="16.5" customHeight="1"/>
  </sheetData>
  <mergeCells count="30">
    <mergeCell ref="C21:D21"/>
    <mergeCell ref="J21:K21"/>
    <mergeCell ref="C22:D22"/>
    <mergeCell ref="J22:K22"/>
    <mergeCell ref="B23:H23"/>
    <mergeCell ref="J23:K23"/>
    <mergeCell ref="C18:D18"/>
    <mergeCell ref="J18:K18"/>
    <mergeCell ref="C19:D19"/>
    <mergeCell ref="J19:K19"/>
    <mergeCell ref="C20:D20"/>
    <mergeCell ref="J20:K20"/>
    <mergeCell ref="C11:D11"/>
    <mergeCell ref="J11:K11"/>
    <mergeCell ref="C16:D16"/>
    <mergeCell ref="J16:K16"/>
    <mergeCell ref="C17:D17"/>
    <mergeCell ref="J17:K17"/>
    <mergeCell ref="C8:D8"/>
    <mergeCell ref="J8:K8"/>
    <mergeCell ref="C9:D9"/>
    <mergeCell ref="J9:K9"/>
    <mergeCell ref="C10:D10"/>
    <mergeCell ref="J10:K10"/>
    <mergeCell ref="B6:K6"/>
    <mergeCell ref="B2:D2"/>
    <mergeCell ref="J2:K2"/>
    <mergeCell ref="C4:K4"/>
    <mergeCell ref="M4:O4"/>
    <mergeCell ref="C5:K5"/>
  </mergeCells>
  <phoneticPr fontId="4"/>
  <pageMargins left="0.70866141732283472" right="0.70866141732283472" top="0.74803149606299213" bottom="0.74803149606299213" header="0.31496062992125984" footer="0.31496062992125984"/>
  <pageSetup paperSize="9" scale="92" fitToHeight="0"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7"/>
  <sheetViews>
    <sheetView zoomScaleNormal="100" zoomScaleSheetLayoutView="85" workbookViewId="0">
      <selection activeCell="AE10" sqref="AE10"/>
    </sheetView>
  </sheetViews>
  <sheetFormatPr defaultColWidth="8.08203125" defaultRowHeight="13.5"/>
  <cols>
    <col min="1" max="1" width="4.1640625" style="205" customWidth="1"/>
    <col min="2" max="2" width="7.83203125" style="205" customWidth="1"/>
    <col min="3" max="5" width="11.5" style="205" customWidth="1"/>
    <col min="6" max="6" width="7.83203125" style="213" customWidth="1"/>
    <col min="7" max="8" width="7.83203125" style="211" customWidth="1"/>
    <col min="9" max="9" width="7.83203125" style="205" customWidth="1"/>
    <col min="10" max="10" width="4.1640625" style="205" customWidth="1"/>
    <col min="11" max="16384" width="8.08203125" style="205"/>
  </cols>
  <sheetData>
    <row r="1" spans="1:11" ht="15" customHeight="1">
      <c r="A1" s="183"/>
      <c r="B1" s="183"/>
      <c r="C1" s="183"/>
      <c r="D1" s="183"/>
      <c r="E1" s="183"/>
      <c r="F1" s="183"/>
      <c r="G1" s="183"/>
      <c r="H1" s="183"/>
      <c r="I1" s="183"/>
      <c r="J1" s="183"/>
    </row>
    <row r="2" spans="1:11" s="206" customFormat="1" ht="30" customHeight="1">
      <c r="A2" s="184"/>
      <c r="B2" s="447" t="s">
        <v>117</v>
      </c>
      <c r="C2" s="447"/>
      <c r="D2" s="185"/>
      <c r="E2" s="185"/>
      <c r="F2" s="185"/>
      <c r="G2" s="185"/>
      <c r="H2" s="435" t="s">
        <v>118</v>
      </c>
      <c r="I2" s="436"/>
      <c r="J2" s="184"/>
    </row>
    <row r="3" spans="1:11" ht="15" customHeight="1">
      <c r="A3" s="183"/>
      <c r="B3" s="183"/>
      <c r="C3" s="183"/>
      <c r="D3" s="183"/>
      <c r="E3" s="183"/>
      <c r="F3" s="183"/>
      <c r="G3" s="183"/>
      <c r="H3" s="183"/>
      <c r="I3" s="183"/>
      <c r="J3" s="183"/>
    </row>
    <row r="4" spans="1:11" ht="20.149999999999999" customHeight="1">
      <c r="A4" s="186"/>
      <c r="B4" s="186" t="s">
        <v>106</v>
      </c>
      <c r="C4" s="437" t="str">
        <f>精算報告書!B2</f>
        <v>自動車リサイクル全般でのCO2排出量可視化(フェーズ２)</v>
      </c>
      <c r="D4" s="438"/>
      <c r="E4" s="438"/>
      <c r="F4" s="438"/>
      <c r="G4" s="438"/>
      <c r="H4" s="438"/>
      <c r="I4" s="438"/>
      <c r="J4" s="438"/>
      <c r="K4" s="186"/>
    </row>
    <row r="5" spans="1:11" ht="20.149999999999999" customHeight="1">
      <c r="A5" s="186"/>
      <c r="B5" s="186" t="s">
        <v>107</v>
      </c>
      <c r="C5" s="437" t="str">
        <f>精算報告書!E4</f>
        <v>株式会社　○○</v>
      </c>
      <c r="D5" s="438"/>
      <c r="E5" s="438"/>
      <c r="F5" s="438"/>
      <c r="G5" s="438"/>
      <c r="H5" s="438"/>
      <c r="I5" s="438"/>
      <c r="J5" s="438"/>
      <c r="K5" s="186"/>
    </row>
    <row r="6" spans="1:11" ht="15" customHeight="1">
      <c r="B6" s="207" t="s">
        <v>119</v>
      </c>
      <c r="C6" s="208"/>
      <c r="D6" s="209"/>
      <c r="E6" s="209"/>
      <c r="F6" s="210"/>
      <c r="I6" s="212" t="s">
        <v>120</v>
      </c>
    </row>
    <row r="7" spans="1:11" ht="25.4" customHeight="1">
      <c r="B7" s="193" t="s">
        <v>109</v>
      </c>
      <c r="C7" s="448" t="s">
        <v>121</v>
      </c>
      <c r="D7" s="449"/>
      <c r="E7" s="450"/>
      <c r="F7" s="451" t="s">
        <v>122</v>
      </c>
      <c r="G7" s="452"/>
      <c r="H7" s="453" t="s">
        <v>123</v>
      </c>
      <c r="I7" s="454"/>
    </row>
    <row r="8" spans="1:11" ht="25.4" customHeight="1">
      <c r="B8" s="195">
        <v>1</v>
      </c>
      <c r="C8" s="455"/>
      <c r="D8" s="456"/>
      <c r="E8" s="457"/>
      <c r="F8" s="458"/>
      <c r="G8" s="459"/>
      <c r="H8" s="460"/>
      <c r="I8" s="461"/>
    </row>
    <row r="9" spans="1:11" ht="25.4" customHeight="1">
      <c r="B9" s="195">
        <v>2</v>
      </c>
      <c r="C9" s="455"/>
      <c r="D9" s="456"/>
      <c r="E9" s="457"/>
      <c r="F9" s="458"/>
      <c r="G9" s="459"/>
      <c r="H9" s="460"/>
      <c r="I9" s="461"/>
    </row>
    <row r="10" spans="1:11" ht="25.4" customHeight="1">
      <c r="B10" s="195">
        <v>3</v>
      </c>
      <c r="C10" s="455"/>
      <c r="D10" s="456"/>
      <c r="E10" s="457"/>
      <c r="F10" s="458"/>
      <c r="G10" s="459"/>
      <c r="H10" s="460"/>
      <c r="I10" s="461"/>
    </row>
    <row r="11" spans="1:11" ht="25.4" customHeight="1">
      <c r="B11" s="195">
        <v>4</v>
      </c>
      <c r="C11" s="455"/>
      <c r="D11" s="456"/>
      <c r="E11" s="457"/>
      <c r="F11" s="458"/>
      <c r="G11" s="459"/>
      <c r="H11" s="460"/>
      <c r="I11" s="461"/>
    </row>
    <row r="12" spans="1:11" ht="25.4" customHeight="1">
      <c r="B12" s="195">
        <v>5</v>
      </c>
      <c r="C12" s="455"/>
      <c r="D12" s="456"/>
      <c r="E12" s="457"/>
      <c r="F12" s="458"/>
      <c r="G12" s="459"/>
      <c r="H12" s="460"/>
      <c r="I12" s="461"/>
    </row>
    <row r="13" spans="1:11" ht="25.4" customHeight="1">
      <c r="B13" s="195">
        <v>6</v>
      </c>
      <c r="C13" s="455"/>
      <c r="D13" s="456"/>
      <c r="E13" s="457"/>
      <c r="F13" s="458"/>
      <c r="G13" s="459"/>
      <c r="H13" s="460"/>
      <c r="I13" s="461"/>
    </row>
    <row r="14" spans="1:11" ht="25.4" customHeight="1">
      <c r="B14" s="195">
        <v>7</v>
      </c>
      <c r="C14" s="455"/>
      <c r="D14" s="456"/>
      <c r="E14" s="457"/>
      <c r="F14" s="458"/>
      <c r="G14" s="459"/>
      <c r="H14" s="460"/>
      <c r="I14" s="461"/>
    </row>
    <row r="15" spans="1:11" ht="25.4" customHeight="1">
      <c r="B15" s="195">
        <v>8</v>
      </c>
      <c r="C15" s="455"/>
      <c r="D15" s="456"/>
      <c r="E15" s="457"/>
      <c r="F15" s="458"/>
      <c r="G15" s="459"/>
      <c r="H15" s="460"/>
      <c r="I15" s="461"/>
    </row>
    <row r="16" spans="1:11" ht="25.4" customHeight="1">
      <c r="B16" s="195">
        <v>9</v>
      </c>
      <c r="C16" s="455"/>
      <c r="D16" s="456"/>
      <c r="E16" s="457"/>
      <c r="F16" s="458"/>
      <c r="G16" s="459"/>
      <c r="H16" s="460"/>
      <c r="I16" s="461"/>
    </row>
    <row r="17" spans="2:9" ht="25.4" customHeight="1">
      <c r="B17" s="195">
        <v>10</v>
      </c>
      <c r="C17" s="455"/>
      <c r="D17" s="456"/>
      <c r="E17" s="457"/>
      <c r="F17" s="458"/>
      <c r="G17" s="459"/>
      <c r="H17" s="460"/>
      <c r="I17" s="461"/>
    </row>
    <row r="18" spans="2:9" ht="25.4" customHeight="1">
      <c r="B18" s="195">
        <v>11</v>
      </c>
      <c r="C18" s="455"/>
      <c r="D18" s="456"/>
      <c r="E18" s="457"/>
      <c r="F18" s="458"/>
      <c r="G18" s="459"/>
      <c r="H18" s="460"/>
      <c r="I18" s="461"/>
    </row>
    <row r="19" spans="2:9" ht="25.4" customHeight="1">
      <c r="B19" s="195">
        <v>12</v>
      </c>
      <c r="C19" s="455"/>
      <c r="D19" s="456"/>
      <c r="E19" s="457"/>
      <c r="F19" s="458"/>
      <c r="G19" s="459"/>
      <c r="H19" s="460"/>
      <c r="I19" s="461"/>
    </row>
    <row r="20" spans="2:9" ht="25.4" customHeight="1">
      <c r="B20" s="195">
        <v>13</v>
      </c>
      <c r="C20" s="455"/>
      <c r="D20" s="456"/>
      <c r="E20" s="457"/>
      <c r="F20" s="458"/>
      <c r="G20" s="459"/>
      <c r="H20" s="460"/>
      <c r="I20" s="461"/>
    </row>
    <row r="21" spans="2:9" ht="25.4" customHeight="1">
      <c r="B21" s="195">
        <v>14</v>
      </c>
      <c r="C21" s="455"/>
      <c r="D21" s="456"/>
      <c r="E21" s="457"/>
      <c r="F21" s="458"/>
      <c r="G21" s="459"/>
      <c r="H21" s="460"/>
      <c r="I21" s="461"/>
    </row>
    <row r="22" spans="2:9" ht="25.4" customHeight="1">
      <c r="B22" s="195">
        <v>15</v>
      </c>
      <c r="C22" s="455"/>
      <c r="D22" s="456"/>
      <c r="E22" s="457"/>
      <c r="F22" s="458"/>
      <c r="G22" s="459"/>
      <c r="H22" s="460"/>
      <c r="I22" s="461"/>
    </row>
    <row r="23" spans="2:9" ht="25.4" customHeight="1">
      <c r="B23" s="195">
        <v>16</v>
      </c>
      <c r="C23" s="455"/>
      <c r="D23" s="456"/>
      <c r="E23" s="457"/>
      <c r="F23" s="458"/>
      <c r="G23" s="459"/>
      <c r="H23" s="460"/>
      <c r="I23" s="461"/>
    </row>
    <row r="24" spans="2:9" ht="25.4" customHeight="1">
      <c r="B24" s="195">
        <v>17</v>
      </c>
      <c r="C24" s="455"/>
      <c r="D24" s="456"/>
      <c r="E24" s="457"/>
      <c r="F24" s="458"/>
      <c r="G24" s="459"/>
      <c r="H24" s="460"/>
      <c r="I24" s="461"/>
    </row>
    <row r="25" spans="2:9" ht="25.4" customHeight="1">
      <c r="B25" s="195">
        <v>18</v>
      </c>
      <c r="C25" s="455"/>
      <c r="D25" s="456"/>
      <c r="E25" s="457"/>
      <c r="F25" s="458"/>
      <c r="G25" s="459"/>
      <c r="H25" s="460"/>
      <c r="I25" s="461"/>
    </row>
    <row r="26" spans="2:9" ht="25.4" customHeight="1">
      <c r="B26" s="195">
        <v>19</v>
      </c>
      <c r="C26" s="455"/>
      <c r="D26" s="456"/>
      <c r="E26" s="457"/>
      <c r="F26" s="458"/>
      <c r="G26" s="459"/>
      <c r="H26" s="467"/>
      <c r="I26" s="468"/>
    </row>
    <row r="27" spans="2:9" ht="25.4" customHeight="1">
      <c r="B27" s="195">
        <v>20</v>
      </c>
      <c r="C27" s="455"/>
      <c r="D27" s="456"/>
      <c r="E27" s="457"/>
      <c r="F27" s="458"/>
      <c r="G27" s="459"/>
      <c r="H27" s="460"/>
      <c r="I27" s="461"/>
    </row>
    <row r="28" spans="2:9" s="211" customFormat="1">
      <c r="B28" s="462" t="s">
        <v>48</v>
      </c>
      <c r="C28" s="462"/>
      <c r="D28" s="462"/>
      <c r="E28" s="462"/>
      <c r="F28" s="463">
        <f>SUM(F8:G27)</f>
        <v>0</v>
      </c>
      <c r="G28" s="464"/>
      <c r="H28" s="465"/>
      <c r="I28" s="466"/>
    </row>
    <row r="29" spans="2:9" s="211" customFormat="1" ht="15" customHeight="1">
      <c r="C29" s="205"/>
      <c r="D29" s="205"/>
      <c r="E29" s="205"/>
      <c r="F29" s="213"/>
    </row>
    <row r="30" spans="2:9" s="211" customFormat="1" ht="15" customHeight="1">
      <c r="B30" s="211" t="s">
        <v>114</v>
      </c>
      <c r="C30" s="205"/>
      <c r="D30" s="205"/>
      <c r="E30" s="205"/>
      <c r="F30" s="213"/>
    </row>
    <row r="31" spans="2:9" s="211" customFormat="1" ht="15" customHeight="1">
      <c r="B31" s="211" t="s">
        <v>124</v>
      </c>
      <c r="C31" s="205"/>
      <c r="D31" s="205"/>
      <c r="E31" s="205"/>
      <c r="F31" s="213"/>
    </row>
    <row r="32" spans="2:9" s="211" customFormat="1" ht="15" customHeight="1">
      <c r="B32" s="211" t="s">
        <v>125</v>
      </c>
      <c r="C32" s="205"/>
      <c r="D32" s="205"/>
      <c r="E32" s="205"/>
      <c r="F32" s="213"/>
    </row>
    <row r="33" spans="3:6" s="211" customFormat="1" ht="15" customHeight="1">
      <c r="C33" s="205"/>
      <c r="D33" s="205"/>
      <c r="E33" s="205"/>
      <c r="F33" s="213"/>
    </row>
    <row r="34" spans="3:6" s="211" customFormat="1">
      <c r="C34" s="205"/>
      <c r="D34" s="205"/>
      <c r="E34" s="205"/>
      <c r="F34" s="213"/>
    </row>
    <row r="35" spans="3:6" s="211" customFormat="1">
      <c r="C35" s="205"/>
      <c r="D35" s="205"/>
      <c r="E35" s="205"/>
      <c r="F35" s="213"/>
    </row>
    <row r="36" spans="3:6" s="211" customFormat="1">
      <c r="C36" s="205"/>
      <c r="D36" s="205"/>
      <c r="E36" s="205"/>
      <c r="F36" s="213"/>
    </row>
    <row r="37" spans="3:6" s="211" customFormat="1">
      <c r="C37" s="205"/>
      <c r="D37" s="205"/>
      <c r="E37" s="205"/>
      <c r="F37" s="213"/>
    </row>
  </sheetData>
  <mergeCells count="70">
    <mergeCell ref="B28:E28"/>
    <mergeCell ref="F28:G28"/>
    <mergeCell ref="H28:I28"/>
    <mergeCell ref="C4:J4"/>
    <mergeCell ref="C5:J5"/>
    <mergeCell ref="C26:E26"/>
    <mergeCell ref="F26:G26"/>
    <mergeCell ref="H26:I26"/>
    <mergeCell ref="C27:E27"/>
    <mergeCell ref="F27:G27"/>
    <mergeCell ref="H27:I27"/>
    <mergeCell ref="C24:E24"/>
    <mergeCell ref="F24:G24"/>
    <mergeCell ref="H24:I24"/>
    <mergeCell ref="C25:E25"/>
    <mergeCell ref="F25:G25"/>
    <mergeCell ref="H25:I25"/>
    <mergeCell ref="C22:E22"/>
    <mergeCell ref="F22:G22"/>
    <mergeCell ref="H22:I22"/>
    <mergeCell ref="C23:E23"/>
    <mergeCell ref="F23:G23"/>
    <mergeCell ref="H23:I23"/>
    <mergeCell ref="C20:E20"/>
    <mergeCell ref="F20:G20"/>
    <mergeCell ref="H20:I20"/>
    <mergeCell ref="C21:E21"/>
    <mergeCell ref="F21:G21"/>
    <mergeCell ref="H21:I21"/>
    <mergeCell ref="C18:E18"/>
    <mergeCell ref="F18:G18"/>
    <mergeCell ref="H18:I18"/>
    <mergeCell ref="C19:E19"/>
    <mergeCell ref="F19:G19"/>
    <mergeCell ref="H19:I19"/>
    <mergeCell ref="C16:E16"/>
    <mergeCell ref="F16:G16"/>
    <mergeCell ref="H16:I16"/>
    <mergeCell ref="C17:E17"/>
    <mergeCell ref="F17:G17"/>
    <mergeCell ref="H17:I17"/>
    <mergeCell ref="C14:E14"/>
    <mergeCell ref="F14:G14"/>
    <mergeCell ref="H14:I14"/>
    <mergeCell ref="C15:E15"/>
    <mergeCell ref="F15:G15"/>
    <mergeCell ref="H15:I15"/>
    <mergeCell ref="C12:E12"/>
    <mergeCell ref="F12:G12"/>
    <mergeCell ref="H12:I12"/>
    <mergeCell ref="C13:E13"/>
    <mergeCell ref="F13:G13"/>
    <mergeCell ref="H13:I13"/>
    <mergeCell ref="C10:E10"/>
    <mergeCell ref="F10:G10"/>
    <mergeCell ref="H10:I10"/>
    <mergeCell ref="C11:E11"/>
    <mergeCell ref="F11:G11"/>
    <mergeCell ref="H11:I11"/>
    <mergeCell ref="C8:E8"/>
    <mergeCell ref="F8:G8"/>
    <mergeCell ref="H8:I8"/>
    <mergeCell ref="C9:E9"/>
    <mergeCell ref="F9:G9"/>
    <mergeCell ref="H9:I9"/>
    <mergeCell ref="B2:C2"/>
    <mergeCell ref="H2:I2"/>
    <mergeCell ref="C7:E7"/>
    <mergeCell ref="F7:G7"/>
    <mergeCell ref="H7:I7"/>
  </mergeCells>
  <phoneticPr fontId="4"/>
  <pageMargins left="0.70866141732283472" right="0.70866141732283472" top="0.74803149606299213" bottom="0.33" header="0.31496062992125984" footer="0.31496062992125984"/>
  <pageSetup paperSize="9" scale="9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8"/>
  <sheetViews>
    <sheetView zoomScaleNormal="100" zoomScaleSheetLayoutView="85" workbookViewId="0">
      <selection activeCell="AE10" sqref="AE10"/>
    </sheetView>
  </sheetViews>
  <sheetFormatPr defaultColWidth="14.1640625" defaultRowHeight="13.5"/>
  <cols>
    <col min="1" max="1" width="4.1640625" style="215" customWidth="1"/>
    <col min="2" max="4" width="7.83203125" style="215" customWidth="1"/>
    <col min="5" max="5" width="7.83203125" style="227" customWidth="1"/>
    <col min="6" max="6" width="7.83203125" style="228" customWidth="1"/>
    <col min="7" max="7" width="7.83203125" style="227" customWidth="1"/>
    <col min="8" max="8" width="7.83203125" style="229" customWidth="1"/>
    <col min="9" max="10" width="7.83203125" style="228" customWidth="1"/>
    <col min="11" max="11" width="9" style="228" customWidth="1"/>
    <col min="12" max="12" width="4.1640625" style="215" customWidth="1"/>
    <col min="13" max="243" width="8.08203125" style="215" customWidth="1"/>
    <col min="244" max="244" width="3.9140625" style="215" customWidth="1"/>
    <col min="245" max="245" width="9.83203125" style="215" customWidth="1"/>
    <col min="246" max="16384" width="14.1640625" style="215"/>
  </cols>
  <sheetData>
    <row r="1" spans="1:12" ht="15" customHeight="1">
      <c r="A1" s="214"/>
      <c r="B1" s="214"/>
      <c r="C1" s="214"/>
      <c r="D1" s="214"/>
      <c r="E1" s="214"/>
      <c r="F1" s="214"/>
      <c r="G1" s="214"/>
      <c r="H1" s="214"/>
      <c r="I1" s="214"/>
      <c r="J1" s="214"/>
      <c r="K1" s="214"/>
      <c r="L1" s="214"/>
    </row>
    <row r="2" spans="1:12" s="216" customFormat="1" ht="30" customHeight="1">
      <c r="A2" s="185"/>
      <c r="B2" s="471" t="s">
        <v>126</v>
      </c>
      <c r="C2" s="471"/>
      <c r="D2" s="185"/>
      <c r="E2" s="185"/>
      <c r="F2" s="185"/>
      <c r="G2" s="185"/>
      <c r="H2" s="185"/>
      <c r="I2" s="185"/>
      <c r="J2" s="435" t="s">
        <v>127</v>
      </c>
      <c r="K2" s="436"/>
      <c r="L2" s="185"/>
    </row>
    <row r="3" spans="1:12" ht="15" customHeight="1">
      <c r="A3" s="214"/>
      <c r="B3" s="214"/>
      <c r="C3" s="214"/>
      <c r="D3" s="214"/>
      <c r="E3" s="214"/>
      <c r="F3" s="214"/>
      <c r="G3" s="214"/>
      <c r="H3" s="214"/>
      <c r="I3" s="214"/>
      <c r="J3" s="214"/>
      <c r="K3" s="214"/>
      <c r="L3" s="214"/>
    </row>
    <row r="4" spans="1:12" ht="20.149999999999999" customHeight="1">
      <c r="A4" s="217"/>
      <c r="B4" s="217" t="s">
        <v>106</v>
      </c>
      <c r="C4" s="437" t="str">
        <f>精算報告書!B2</f>
        <v>自動車リサイクル全般でのCO2排出量可視化(フェーズ２)</v>
      </c>
      <c r="D4" s="438"/>
      <c r="E4" s="438"/>
      <c r="F4" s="438"/>
      <c r="G4" s="438"/>
      <c r="H4" s="438"/>
      <c r="I4" s="438"/>
      <c r="J4" s="438"/>
      <c r="K4" s="438"/>
      <c r="L4" s="217"/>
    </row>
    <row r="5" spans="1:12" ht="20.149999999999999" customHeight="1">
      <c r="A5" s="217"/>
      <c r="B5" s="217" t="s">
        <v>107</v>
      </c>
      <c r="C5" s="437" t="str">
        <f>精算報告書!E4</f>
        <v>株式会社　○○</v>
      </c>
      <c r="D5" s="438"/>
      <c r="E5" s="438"/>
      <c r="F5" s="438"/>
      <c r="G5" s="438"/>
      <c r="H5" s="438"/>
      <c r="I5" s="438"/>
      <c r="J5" s="438"/>
      <c r="K5" s="438"/>
      <c r="L5" s="217"/>
    </row>
    <row r="6" spans="1:12" ht="25.25" customHeight="1">
      <c r="B6" s="472" t="s">
        <v>109</v>
      </c>
      <c r="C6" s="473" t="s">
        <v>128</v>
      </c>
      <c r="D6" s="473" t="s">
        <v>129</v>
      </c>
      <c r="E6" s="475" t="s">
        <v>130</v>
      </c>
      <c r="F6" s="476"/>
      <c r="G6" s="477"/>
      <c r="H6" s="481" t="s">
        <v>273</v>
      </c>
      <c r="I6" s="476"/>
      <c r="J6" s="476"/>
      <c r="K6" s="477"/>
    </row>
    <row r="7" spans="1:12" ht="25.25" customHeight="1">
      <c r="B7" s="472"/>
      <c r="C7" s="474"/>
      <c r="D7" s="474"/>
      <c r="E7" s="478"/>
      <c r="F7" s="479"/>
      <c r="G7" s="480"/>
      <c r="H7" s="218" t="s">
        <v>132</v>
      </c>
      <c r="I7" s="218" t="s">
        <v>133</v>
      </c>
      <c r="J7" s="218" t="s">
        <v>134</v>
      </c>
      <c r="K7" s="218" t="s">
        <v>135</v>
      </c>
    </row>
    <row r="8" spans="1:12" ht="25.25" customHeight="1">
      <c r="B8" s="219">
        <v>1</v>
      </c>
      <c r="C8" s="220" t="s">
        <v>268</v>
      </c>
      <c r="D8" s="220" t="s">
        <v>265</v>
      </c>
      <c r="E8" s="221" t="s">
        <v>266</v>
      </c>
      <c r="F8" s="222" t="s">
        <v>136</v>
      </c>
      <c r="G8" s="223" t="s">
        <v>267</v>
      </c>
      <c r="H8" s="224">
        <v>21480</v>
      </c>
      <c r="I8" s="224">
        <v>4400</v>
      </c>
      <c r="J8" s="224">
        <v>10900</v>
      </c>
      <c r="K8" s="294">
        <f>SUM(H8:J8)</f>
        <v>36780</v>
      </c>
    </row>
    <row r="9" spans="1:12" ht="25.25" customHeight="1">
      <c r="B9" s="219">
        <v>2</v>
      </c>
      <c r="C9" s="220" t="s">
        <v>269</v>
      </c>
      <c r="D9" s="220" t="s">
        <v>270</v>
      </c>
      <c r="E9" s="221" t="s">
        <v>271</v>
      </c>
      <c r="F9" s="222" t="s">
        <v>137</v>
      </c>
      <c r="G9" s="223" t="s">
        <v>272</v>
      </c>
      <c r="H9" s="224">
        <v>4493</v>
      </c>
      <c r="I9" s="224"/>
      <c r="J9" s="224"/>
      <c r="K9" s="294">
        <f>SUM(H9:J9)</f>
        <v>4493</v>
      </c>
    </row>
    <row r="10" spans="1:12" ht="25.25" customHeight="1">
      <c r="B10" s="219">
        <v>3</v>
      </c>
      <c r="C10" s="220"/>
      <c r="D10" s="220"/>
      <c r="E10" s="221"/>
      <c r="F10" s="222" t="s">
        <v>137</v>
      </c>
      <c r="G10" s="223"/>
      <c r="H10" s="224"/>
      <c r="I10" s="224"/>
      <c r="J10" s="224"/>
      <c r="K10" s="294">
        <f t="shared" ref="K10:K27" si="0">SUM(H10:J10)</f>
        <v>0</v>
      </c>
    </row>
    <row r="11" spans="1:12" ht="25.25" customHeight="1">
      <c r="B11" s="219">
        <v>4</v>
      </c>
      <c r="C11" s="220"/>
      <c r="D11" s="220"/>
      <c r="E11" s="221"/>
      <c r="F11" s="222" t="s">
        <v>137</v>
      </c>
      <c r="G11" s="223"/>
      <c r="H11" s="224"/>
      <c r="I11" s="224"/>
      <c r="J11" s="224"/>
      <c r="K11" s="294">
        <f t="shared" si="0"/>
        <v>0</v>
      </c>
    </row>
    <row r="12" spans="1:12" ht="25.25" customHeight="1">
      <c r="B12" s="219">
        <v>5</v>
      </c>
      <c r="C12" s="220"/>
      <c r="D12" s="220"/>
      <c r="E12" s="221"/>
      <c r="F12" s="222" t="s">
        <v>137</v>
      </c>
      <c r="G12" s="223"/>
      <c r="H12" s="224"/>
      <c r="I12" s="224"/>
      <c r="J12" s="224"/>
      <c r="K12" s="294">
        <f t="shared" si="0"/>
        <v>0</v>
      </c>
    </row>
    <row r="13" spans="1:12" ht="25.25" customHeight="1">
      <c r="B13" s="219">
        <v>6</v>
      </c>
      <c r="C13" s="220"/>
      <c r="D13" s="220"/>
      <c r="E13" s="221"/>
      <c r="F13" s="222" t="s">
        <v>137</v>
      </c>
      <c r="G13" s="223"/>
      <c r="H13" s="224"/>
      <c r="I13" s="224"/>
      <c r="J13" s="224"/>
      <c r="K13" s="294">
        <f t="shared" si="0"/>
        <v>0</v>
      </c>
    </row>
    <row r="14" spans="1:12" ht="25.25" customHeight="1">
      <c r="B14" s="219">
        <v>7</v>
      </c>
      <c r="C14" s="220"/>
      <c r="D14" s="220"/>
      <c r="E14" s="221"/>
      <c r="F14" s="222" t="s">
        <v>137</v>
      </c>
      <c r="G14" s="223"/>
      <c r="H14" s="224"/>
      <c r="I14" s="224"/>
      <c r="J14" s="224"/>
      <c r="K14" s="294">
        <f t="shared" si="0"/>
        <v>0</v>
      </c>
    </row>
    <row r="15" spans="1:12" ht="25.25" customHeight="1">
      <c r="B15" s="219">
        <v>8</v>
      </c>
      <c r="C15" s="220"/>
      <c r="D15" s="220"/>
      <c r="E15" s="221"/>
      <c r="F15" s="222" t="s">
        <v>136</v>
      </c>
      <c r="G15" s="223"/>
      <c r="H15" s="224"/>
      <c r="I15" s="224"/>
      <c r="J15" s="224"/>
      <c r="K15" s="294">
        <f t="shared" si="0"/>
        <v>0</v>
      </c>
    </row>
    <row r="16" spans="1:12" ht="25.25" customHeight="1">
      <c r="B16" s="219">
        <v>9</v>
      </c>
      <c r="C16" s="220"/>
      <c r="D16" s="220"/>
      <c r="E16" s="221"/>
      <c r="F16" s="222" t="s">
        <v>137</v>
      </c>
      <c r="G16" s="223"/>
      <c r="H16" s="224"/>
      <c r="I16" s="224"/>
      <c r="J16" s="224"/>
      <c r="K16" s="294">
        <f t="shared" si="0"/>
        <v>0</v>
      </c>
    </row>
    <row r="17" spans="2:11" ht="25.25" customHeight="1">
      <c r="B17" s="219">
        <v>10</v>
      </c>
      <c r="C17" s="220"/>
      <c r="D17" s="220"/>
      <c r="E17" s="221"/>
      <c r="F17" s="222" t="s">
        <v>137</v>
      </c>
      <c r="G17" s="223"/>
      <c r="H17" s="224"/>
      <c r="I17" s="224"/>
      <c r="J17" s="224"/>
      <c r="K17" s="294">
        <f t="shared" si="0"/>
        <v>0</v>
      </c>
    </row>
    <row r="18" spans="2:11" ht="25.25" customHeight="1">
      <c r="B18" s="219">
        <v>11</v>
      </c>
      <c r="C18" s="220"/>
      <c r="D18" s="220"/>
      <c r="E18" s="221"/>
      <c r="F18" s="222" t="s">
        <v>136</v>
      </c>
      <c r="G18" s="223"/>
      <c r="H18" s="224"/>
      <c r="I18" s="224"/>
      <c r="J18" s="224"/>
      <c r="K18" s="294">
        <f t="shared" si="0"/>
        <v>0</v>
      </c>
    </row>
    <row r="19" spans="2:11" ht="25.25" customHeight="1">
      <c r="B19" s="219">
        <v>12</v>
      </c>
      <c r="C19" s="220"/>
      <c r="D19" s="220"/>
      <c r="E19" s="221"/>
      <c r="F19" s="222" t="s">
        <v>137</v>
      </c>
      <c r="G19" s="223"/>
      <c r="H19" s="224"/>
      <c r="I19" s="224"/>
      <c r="J19" s="224"/>
      <c r="K19" s="294">
        <f t="shared" si="0"/>
        <v>0</v>
      </c>
    </row>
    <row r="20" spans="2:11" ht="25.25" customHeight="1">
      <c r="B20" s="219">
        <v>13</v>
      </c>
      <c r="C20" s="220"/>
      <c r="D20" s="220"/>
      <c r="E20" s="221"/>
      <c r="F20" s="222" t="s">
        <v>137</v>
      </c>
      <c r="G20" s="223"/>
      <c r="H20" s="224"/>
      <c r="I20" s="224"/>
      <c r="J20" s="224"/>
      <c r="K20" s="294">
        <f t="shared" si="0"/>
        <v>0</v>
      </c>
    </row>
    <row r="21" spans="2:11" ht="25.25" customHeight="1">
      <c r="B21" s="219">
        <v>14</v>
      </c>
      <c r="C21" s="220"/>
      <c r="D21" s="220"/>
      <c r="E21" s="221"/>
      <c r="F21" s="222" t="s">
        <v>136</v>
      </c>
      <c r="G21" s="223"/>
      <c r="H21" s="224"/>
      <c r="I21" s="224"/>
      <c r="J21" s="224"/>
      <c r="K21" s="294">
        <f t="shared" si="0"/>
        <v>0</v>
      </c>
    </row>
    <row r="22" spans="2:11" ht="25.25" customHeight="1">
      <c r="B22" s="219">
        <v>15</v>
      </c>
      <c r="C22" s="220"/>
      <c r="D22" s="220"/>
      <c r="E22" s="221"/>
      <c r="F22" s="222" t="s">
        <v>138</v>
      </c>
      <c r="G22" s="223"/>
      <c r="H22" s="224"/>
      <c r="I22" s="224"/>
      <c r="J22" s="224"/>
      <c r="K22" s="294">
        <f t="shared" si="0"/>
        <v>0</v>
      </c>
    </row>
    <row r="23" spans="2:11" ht="25.25" customHeight="1">
      <c r="B23" s="219">
        <v>16</v>
      </c>
      <c r="C23" s="220"/>
      <c r="D23" s="220"/>
      <c r="E23" s="221"/>
      <c r="F23" s="222" t="s">
        <v>138</v>
      </c>
      <c r="G23" s="223"/>
      <c r="H23" s="224"/>
      <c r="I23" s="224"/>
      <c r="J23" s="224"/>
      <c r="K23" s="294">
        <f t="shared" si="0"/>
        <v>0</v>
      </c>
    </row>
    <row r="24" spans="2:11" ht="25.25" customHeight="1">
      <c r="B24" s="219">
        <v>17</v>
      </c>
      <c r="C24" s="220"/>
      <c r="D24" s="220"/>
      <c r="E24" s="221"/>
      <c r="F24" s="222" t="s">
        <v>138</v>
      </c>
      <c r="G24" s="223"/>
      <c r="H24" s="224"/>
      <c r="I24" s="224"/>
      <c r="J24" s="224"/>
      <c r="K24" s="294">
        <f t="shared" si="0"/>
        <v>0</v>
      </c>
    </row>
    <row r="25" spans="2:11" ht="25.25" customHeight="1">
      <c r="B25" s="219">
        <v>18</v>
      </c>
      <c r="C25" s="220"/>
      <c r="D25" s="220"/>
      <c r="E25" s="221"/>
      <c r="F25" s="222" t="s">
        <v>138</v>
      </c>
      <c r="G25" s="223"/>
      <c r="H25" s="224"/>
      <c r="I25" s="224"/>
      <c r="J25" s="224"/>
      <c r="K25" s="294">
        <f t="shared" si="0"/>
        <v>0</v>
      </c>
    </row>
    <row r="26" spans="2:11" ht="25.25" customHeight="1">
      <c r="B26" s="219">
        <v>19</v>
      </c>
      <c r="C26" s="220"/>
      <c r="D26" s="220"/>
      <c r="E26" s="221"/>
      <c r="F26" s="222" t="s">
        <v>138</v>
      </c>
      <c r="G26" s="223"/>
      <c r="H26" s="224"/>
      <c r="I26" s="224"/>
      <c r="J26" s="224"/>
      <c r="K26" s="294">
        <f t="shared" si="0"/>
        <v>0</v>
      </c>
    </row>
    <row r="27" spans="2:11" ht="25.25" customHeight="1" thickBot="1">
      <c r="B27" s="219">
        <v>20</v>
      </c>
      <c r="C27" s="220"/>
      <c r="D27" s="220"/>
      <c r="E27" s="221"/>
      <c r="F27" s="222" t="s">
        <v>138</v>
      </c>
      <c r="G27" s="223"/>
      <c r="H27" s="224"/>
      <c r="I27" s="224"/>
      <c r="J27" s="224"/>
      <c r="K27" s="294">
        <f t="shared" si="0"/>
        <v>0</v>
      </c>
    </row>
    <row r="28" spans="2:11" ht="25.25" customHeight="1" thickTop="1">
      <c r="B28" s="225"/>
      <c r="C28" s="469" t="s">
        <v>139</v>
      </c>
      <c r="D28" s="469"/>
      <c r="E28" s="469"/>
      <c r="F28" s="469"/>
      <c r="G28" s="469"/>
      <c r="H28" s="469"/>
      <c r="I28" s="469"/>
      <c r="J28" s="470"/>
      <c r="K28" s="295">
        <f>SUM(K8:K27)</f>
        <v>41273</v>
      </c>
    </row>
    <row r="29" spans="2:11" ht="13.5" customHeight="1">
      <c r="B29" s="226"/>
    </row>
    <row r="30" spans="2:11" s="231" customFormat="1" ht="12">
      <c r="B30" s="230" t="s">
        <v>140</v>
      </c>
      <c r="E30" s="232"/>
      <c r="F30" s="233"/>
      <c r="G30" s="232"/>
      <c r="H30" s="234"/>
      <c r="I30" s="233"/>
      <c r="J30" s="233"/>
      <c r="K30" s="233"/>
    </row>
    <row r="31" spans="2:11" s="231" customFormat="1" ht="12">
      <c r="B31" s="230"/>
      <c r="E31" s="232"/>
      <c r="F31" s="233"/>
      <c r="G31" s="232"/>
      <c r="H31" s="234"/>
      <c r="I31" s="233"/>
      <c r="J31" s="233"/>
      <c r="K31" s="233"/>
    </row>
    <row r="32" spans="2:11" s="238" customFormat="1" ht="12.75" customHeight="1">
      <c r="B32" s="235" t="s">
        <v>141</v>
      </c>
      <c r="C32" s="236"/>
      <c r="D32" s="237"/>
    </row>
    <row r="33" spans="2:11" s="238" customFormat="1" ht="12">
      <c r="B33" s="235" t="s">
        <v>142</v>
      </c>
      <c r="C33" s="236"/>
      <c r="D33" s="237"/>
    </row>
    <row r="34" spans="2:11" s="238" customFormat="1" ht="12">
      <c r="B34" s="235" t="s">
        <v>143</v>
      </c>
      <c r="C34" s="236"/>
      <c r="D34" s="237"/>
    </row>
    <row r="35" spans="2:11" s="238" customFormat="1" ht="12">
      <c r="B35" s="235" t="s">
        <v>144</v>
      </c>
      <c r="C35" s="236"/>
      <c r="D35" s="237"/>
    </row>
    <row r="36" spans="2:11" s="238" customFormat="1" ht="12">
      <c r="B36" s="235" t="s">
        <v>145</v>
      </c>
      <c r="C36" s="236"/>
      <c r="D36" s="237"/>
    </row>
    <row r="37" spans="2:11" s="238" customFormat="1" ht="12">
      <c r="B37" s="235" t="s">
        <v>146</v>
      </c>
      <c r="C37" s="236"/>
      <c r="D37" s="237"/>
    </row>
    <row r="38" spans="2:11" s="231" customFormat="1" ht="12">
      <c r="B38" s="239" t="s">
        <v>147</v>
      </c>
      <c r="E38" s="232"/>
      <c r="F38" s="233"/>
      <c r="G38" s="232"/>
      <c r="H38" s="234"/>
      <c r="I38" s="233"/>
      <c r="J38" s="233"/>
      <c r="K38" s="233"/>
    </row>
  </sheetData>
  <mergeCells count="10">
    <mergeCell ref="C28:J28"/>
    <mergeCell ref="B2:C2"/>
    <mergeCell ref="J2:K2"/>
    <mergeCell ref="C4:K4"/>
    <mergeCell ref="C5:K5"/>
    <mergeCell ref="B6:B7"/>
    <mergeCell ref="C6:C7"/>
    <mergeCell ref="D6:D7"/>
    <mergeCell ref="E6:G7"/>
    <mergeCell ref="H6:K6"/>
  </mergeCells>
  <phoneticPr fontId="4"/>
  <pageMargins left="0.70866141732283472" right="0.70866141732283472" top="0.74803149606299213" bottom="0.74803149606299213" header="0.31496062992125984" footer="0.31496062992125984"/>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M44"/>
  <sheetViews>
    <sheetView zoomScaleNormal="100" zoomScaleSheetLayoutView="100" workbookViewId="0">
      <selection activeCell="AE10" sqref="AE10"/>
    </sheetView>
  </sheetViews>
  <sheetFormatPr defaultColWidth="8.08203125" defaultRowHeight="13.5"/>
  <cols>
    <col min="1" max="1" width="2.4140625" style="215" customWidth="1"/>
    <col min="2" max="4" width="7.83203125" style="215" customWidth="1"/>
    <col min="5" max="5" width="7.83203125" style="227" customWidth="1"/>
    <col min="6" max="6" width="3.33203125" style="228" customWidth="1"/>
    <col min="7" max="7" width="7.83203125" style="227" customWidth="1"/>
    <col min="8" max="11" width="5.08203125" style="229" customWidth="1"/>
    <col min="12" max="15" width="5.08203125" style="228" customWidth="1"/>
    <col min="16" max="16" width="2.4140625" style="215" customWidth="1"/>
    <col min="17" max="16384" width="8.08203125" style="215"/>
  </cols>
  <sheetData>
    <row r="1" spans="1:247" ht="15" customHeight="1">
      <c r="A1" s="214"/>
      <c r="B1" s="214"/>
      <c r="C1" s="214"/>
      <c r="D1" s="214"/>
      <c r="E1" s="214"/>
      <c r="F1" s="214"/>
      <c r="G1" s="214"/>
      <c r="H1" s="214"/>
      <c r="I1" s="214"/>
      <c r="J1" s="214"/>
      <c r="K1" s="214"/>
      <c r="L1" s="214"/>
      <c r="M1" s="214"/>
      <c r="N1" s="214"/>
      <c r="O1" s="214"/>
      <c r="P1" s="214"/>
    </row>
    <row r="2" spans="1:247" s="216" customFormat="1" ht="30" customHeight="1">
      <c r="A2" s="185"/>
      <c r="B2" s="471" t="s">
        <v>148</v>
      </c>
      <c r="C2" s="471"/>
      <c r="D2" s="185"/>
      <c r="E2" s="185"/>
      <c r="F2" s="185"/>
      <c r="G2" s="185"/>
      <c r="H2" s="185"/>
      <c r="I2" s="185"/>
      <c r="J2" s="185"/>
      <c r="K2" s="185"/>
      <c r="L2" s="185"/>
      <c r="M2" s="435" t="s">
        <v>149</v>
      </c>
      <c r="N2" s="484"/>
      <c r="O2" s="436"/>
      <c r="P2" s="185"/>
    </row>
    <row r="3" spans="1:247" ht="15" customHeight="1">
      <c r="A3" s="214"/>
      <c r="B3" s="214"/>
      <c r="C3" s="214"/>
      <c r="D3" s="214"/>
      <c r="E3" s="214"/>
      <c r="F3" s="214"/>
      <c r="G3" s="214"/>
      <c r="H3" s="214"/>
      <c r="I3" s="214"/>
      <c r="J3" s="214"/>
      <c r="K3" s="214"/>
      <c r="L3" s="214"/>
      <c r="M3" s="214"/>
      <c r="N3" s="214"/>
      <c r="O3" s="214"/>
      <c r="P3" s="214"/>
    </row>
    <row r="4" spans="1:247" ht="20.149999999999999" customHeight="1">
      <c r="A4" s="217"/>
      <c r="B4" s="217" t="s">
        <v>106</v>
      </c>
      <c r="C4" s="485" t="str">
        <f>精算報告書!B2</f>
        <v>自動車リサイクル全般でのCO2排出量可視化(フェーズ２)</v>
      </c>
      <c r="D4" s="486"/>
      <c r="E4" s="486"/>
      <c r="F4" s="486"/>
      <c r="G4" s="486"/>
      <c r="H4" s="486"/>
      <c r="I4" s="486"/>
      <c r="J4" s="486"/>
      <c r="K4" s="486"/>
      <c r="L4" s="486"/>
      <c r="M4" s="486"/>
      <c r="N4" s="486"/>
      <c r="O4" s="486"/>
      <c r="P4" s="217"/>
    </row>
    <row r="5" spans="1:247" ht="20.149999999999999" customHeight="1">
      <c r="A5" s="217"/>
      <c r="B5" s="217" t="s">
        <v>107</v>
      </c>
      <c r="C5" s="485" t="str">
        <f>精算報告書!E4</f>
        <v>株式会社　○○</v>
      </c>
      <c r="D5" s="486"/>
      <c r="E5" s="486"/>
      <c r="F5" s="486"/>
      <c r="G5" s="486"/>
      <c r="H5" s="486"/>
      <c r="I5" s="486"/>
      <c r="J5" s="486"/>
      <c r="K5" s="486"/>
      <c r="L5" s="486"/>
      <c r="M5" s="486"/>
      <c r="N5" s="486"/>
      <c r="O5" s="486"/>
      <c r="P5" s="217"/>
    </row>
    <row r="6" spans="1:247" ht="15" customHeight="1">
      <c r="A6" s="240"/>
      <c r="B6" s="487"/>
      <c r="C6" s="487"/>
      <c r="D6" s="487"/>
      <c r="E6" s="487"/>
      <c r="F6" s="487"/>
      <c r="G6" s="487"/>
      <c r="H6" s="487"/>
      <c r="I6" s="487"/>
      <c r="J6" s="487"/>
      <c r="K6" s="487"/>
      <c r="L6" s="487"/>
      <c r="M6" s="487"/>
      <c r="N6" s="487"/>
      <c r="O6" s="487"/>
      <c r="P6" s="240"/>
    </row>
    <row r="7" spans="1:247" ht="15" customHeight="1">
      <c r="A7" s="241"/>
      <c r="B7" s="242"/>
      <c r="C7" s="243"/>
      <c r="D7" s="243"/>
      <c r="E7" s="243"/>
      <c r="F7" s="243"/>
      <c r="G7" s="243"/>
      <c r="H7" s="243"/>
      <c r="I7" s="243"/>
      <c r="J7" s="243"/>
      <c r="K7" s="243"/>
      <c r="L7" s="243"/>
      <c r="M7" s="243"/>
      <c r="N7" s="243"/>
      <c r="O7" s="243" t="s">
        <v>150</v>
      </c>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row>
    <row r="8" spans="1:247" ht="25.25" customHeight="1">
      <c r="B8" s="472" t="s">
        <v>151</v>
      </c>
      <c r="C8" s="473" t="s">
        <v>128</v>
      </c>
      <c r="D8" s="473" t="s">
        <v>129</v>
      </c>
      <c r="E8" s="475" t="s">
        <v>130</v>
      </c>
      <c r="F8" s="476"/>
      <c r="G8" s="477"/>
      <c r="H8" s="475" t="s">
        <v>131</v>
      </c>
      <c r="I8" s="476"/>
      <c r="J8" s="476"/>
      <c r="K8" s="476"/>
      <c r="L8" s="476"/>
      <c r="M8" s="476"/>
      <c r="N8" s="476"/>
      <c r="O8" s="477"/>
    </row>
    <row r="9" spans="1:247" ht="25.25" customHeight="1">
      <c r="B9" s="472"/>
      <c r="C9" s="488"/>
      <c r="D9" s="488"/>
      <c r="E9" s="489"/>
      <c r="F9" s="490"/>
      <c r="G9" s="491"/>
      <c r="H9" s="494" t="s">
        <v>152</v>
      </c>
      <c r="I9" s="496" t="s">
        <v>153</v>
      </c>
      <c r="J9" s="482" t="s">
        <v>154</v>
      </c>
      <c r="K9" s="483"/>
      <c r="L9" s="483" t="s">
        <v>155</v>
      </c>
      <c r="M9" s="483" t="s">
        <v>156</v>
      </c>
      <c r="N9" s="482" t="s">
        <v>48</v>
      </c>
      <c r="O9" s="483"/>
    </row>
    <row r="10" spans="1:247" ht="25.25" customHeight="1">
      <c r="B10" s="472"/>
      <c r="C10" s="474"/>
      <c r="D10" s="474"/>
      <c r="E10" s="478"/>
      <c r="F10" s="479"/>
      <c r="G10" s="480"/>
      <c r="H10" s="495"/>
      <c r="I10" s="496"/>
      <c r="J10" s="244" t="s">
        <v>157</v>
      </c>
      <c r="K10" s="244" t="s">
        <v>158</v>
      </c>
      <c r="L10" s="483"/>
      <c r="M10" s="483"/>
      <c r="N10" s="245" t="s">
        <v>159</v>
      </c>
      <c r="O10" s="244" t="s">
        <v>160</v>
      </c>
    </row>
    <row r="11" spans="1:247" ht="25.25" customHeight="1">
      <c r="B11" s="219">
        <v>1</v>
      </c>
      <c r="C11" s="220"/>
      <c r="D11" s="220"/>
      <c r="E11" s="221"/>
      <c r="F11" s="222" t="s">
        <v>161</v>
      </c>
      <c r="G11" s="223"/>
      <c r="H11" s="246"/>
      <c r="I11" s="246"/>
      <c r="J11" s="246"/>
      <c r="K11" s="246"/>
      <c r="L11" s="246"/>
      <c r="M11" s="246"/>
      <c r="N11" s="247"/>
      <c r="O11" s="248"/>
    </row>
    <row r="12" spans="1:247" ht="25.25" customHeight="1">
      <c r="B12" s="219">
        <v>2</v>
      </c>
      <c r="C12" s="220"/>
      <c r="D12" s="220"/>
      <c r="E12" s="249"/>
      <c r="F12" s="222" t="s">
        <v>162</v>
      </c>
      <c r="G12" s="223"/>
      <c r="H12" s="246"/>
      <c r="I12" s="246"/>
      <c r="J12" s="246"/>
      <c r="K12" s="246"/>
      <c r="L12" s="246"/>
      <c r="M12" s="246"/>
      <c r="N12" s="247"/>
      <c r="O12" s="248"/>
    </row>
    <row r="13" spans="1:247" ht="25.25" customHeight="1">
      <c r="B13" s="219">
        <v>3</v>
      </c>
      <c r="C13" s="220"/>
      <c r="D13" s="220"/>
      <c r="E13" s="221"/>
      <c r="F13" s="222" t="s">
        <v>138</v>
      </c>
      <c r="G13" s="223"/>
      <c r="H13" s="246"/>
      <c r="I13" s="246"/>
      <c r="J13" s="246"/>
      <c r="K13" s="246"/>
      <c r="L13" s="246"/>
      <c r="M13" s="246"/>
      <c r="N13" s="247"/>
      <c r="O13" s="248"/>
    </row>
    <row r="14" spans="1:247" ht="25.25" customHeight="1">
      <c r="B14" s="219">
        <v>4</v>
      </c>
      <c r="C14" s="220"/>
      <c r="D14" s="220"/>
      <c r="E14" s="249"/>
      <c r="F14" s="222" t="s">
        <v>138</v>
      </c>
      <c r="G14" s="249"/>
      <c r="H14" s="246"/>
      <c r="I14" s="246"/>
      <c r="J14" s="246"/>
      <c r="K14" s="246"/>
      <c r="L14" s="246"/>
      <c r="M14" s="246"/>
      <c r="N14" s="247"/>
      <c r="O14" s="248"/>
    </row>
    <row r="15" spans="1:247" ht="25.25" customHeight="1">
      <c r="B15" s="219">
        <v>5</v>
      </c>
      <c r="C15" s="220"/>
      <c r="D15" s="220"/>
      <c r="E15" s="221"/>
      <c r="F15" s="222" t="s">
        <v>136</v>
      </c>
      <c r="G15" s="223"/>
      <c r="H15" s="246"/>
      <c r="I15" s="246"/>
      <c r="J15" s="246"/>
      <c r="K15" s="246"/>
      <c r="L15" s="246"/>
      <c r="M15" s="246"/>
      <c r="N15" s="247"/>
      <c r="O15" s="248"/>
    </row>
    <row r="16" spans="1:247" ht="25.25" customHeight="1">
      <c r="B16" s="219">
        <v>6</v>
      </c>
      <c r="C16" s="220"/>
      <c r="D16" s="220"/>
      <c r="E16" s="221"/>
      <c r="F16" s="222" t="s">
        <v>138</v>
      </c>
      <c r="G16" s="249"/>
      <c r="H16" s="246"/>
      <c r="I16" s="246"/>
      <c r="J16" s="246"/>
      <c r="K16" s="246"/>
      <c r="L16" s="246"/>
      <c r="M16" s="246"/>
      <c r="N16" s="247"/>
      <c r="O16" s="248"/>
    </row>
    <row r="17" spans="2:15" ht="25.25" customHeight="1">
      <c r="B17" s="219">
        <v>7</v>
      </c>
      <c r="C17" s="220"/>
      <c r="D17" s="220"/>
      <c r="E17" s="249"/>
      <c r="F17" s="222" t="s">
        <v>138</v>
      </c>
      <c r="G17" s="249"/>
      <c r="H17" s="246"/>
      <c r="I17" s="246"/>
      <c r="J17" s="246"/>
      <c r="K17" s="246"/>
      <c r="L17" s="246"/>
      <c r="M17" s="246"/>
      <c r="N17" s="247"/>
      <c r="O17" s="248"/>
    </row>
    <row r="18" spans="2:15" ht="25.25" customHeight="1">
      <c r="B18" s="219">
        <v>8</v>
      </c>
      <c r="C18" s="220"/>
      <c r="D18" s="220"/>
      <c r="E18" s="249"/>
      <c r="F18" s="222" t="s">
        <v>136</v>
      </c>
      <c r="G18" s="249"/>
      <c r="H18" s="246"/>
      <c r="I18" s="246"/>
      <c r="J18" s="246"/>
      <c r="K18" s="246"/>
      <c r="L18" s="246"/>
      <c r="M18" s="246"/>
      <c r="N18" s="247"/>
      <c r="O18" s="248"/>
    </row>
    <row r="19" spans="2:15" ht="25.25" customHeight="1">
      <c r="B19" s="219">
        <v>9</v>
      </c>
      <c r="C19" s="220"/>
      <c r="D19" s="220"/>
      <c r="E19" s="249"/>
      <c r="F19" s="222" t="s">
        <v>163</v>
      </c>
      <c r="G19" s="249"/>
      <c r="H19" s="246"/>
      <c r="I19" s="246"/>
      <c r="J19" s="246"/>
      <c r="K19" s="246"/>
      <c r="L19" s="246"/>
      <c r="M19" s="246"/>
      <c r="N19" s="247"/>
      <c r="O19" s="248"/>
    </row>
    <row r="20" spans="2:15" ht="25.25" customHeight="1">
      <c r="B20" s="219">
        <v>10</v>
      </c>
      <c r="C20" s="220"/>
      <c r="D20" s="220"/>
      <c r="E20" s="249"/>
      <c r="F20" s="222" t="s">
        <v>136</v>
      </c>
      <c r="G20" s="249"/>
      <c r="H20" s="246"/>
      <c r="I20" s="246"/>
      <c r="J20" s="246"/>
      <c r="K20" s="246"/>
      <c r="L20" s="246"/>
      <c r="M20" s="246"/>
      <c r="N20" s="247"/>
      <c r="O20" s="248"/>
    </row>
    <row r="21" spans="2:15" ht="25.25" customHeight="1">
      <c r="B21" s="219">
        <v>11</v>
      </c>
      <c r="C21" s="220"/>
      <c r="D21" s="220"/>
      <c r="E21" s="249"/>
      <c r="F21" s="222" t="s">
        <v>163</v>
      </c>
      <c r="G21" s="249"/>
      <c r="H21" s="246"/>
      <c r="I21" s="246"/>
      <c r="J21" s="246"/>
      <c r="K21" s="246"/>
      <c r="L21" s="246"/>
      <c r="M21" s="246"/>
      <c r="N21" s="247"/>
      <c r="O21" s="248"/>
    </row>
    <row r="22" spans="2:15" ht="25.25" customHeight="1">
      <c r="B22" s="219">
        <v>12</v>
      </c>
      <c r="C22" s="220"/>
      <c r="D22" s="220"/>
      <c r="E22" s="249"/>
      <c r="F22" s="222" t="s">
        <v>162</v>
      </c>
      <c r="G22" s="249"/>
      <c r="H22" s="246"/>
      <c r="I22" s="246"/>
      <c r="J22" s="246"/>
      <c r="K22" s="246"/>
      <c r="L22" s="246"/>
      <c r="M22" s="246"/>
      <c r="N22" s="247"/>
      <c r="O22" s="248"/>
    </row>
    <row r="23" spans="2:15" ht="25.25" customHeight="1">
      <c r="B23" s="219">
        <v>13</v>
      </c>
      <c r="C23" s="220"/>
      <c r="D23" s="220"/>
      <c r="E23" s="249"/>
      <c r="F23" s="222" t="s">
        <v>138</v>
      </c>
      <c r="G23" s="249"/>
      <c r="H23" s="246"/>
      <c r="I23" s="246"/>
      <c r="J23" s="246"/>
      <c r="K23" s="246"/>
      <c r="L23" s="246"/>
      <c r="M23" s="246"/>
      <c r="N23" s="247"/>
      <c r="O23" s="248"/>
    </row>
    <row r="24" spans="2:15" ht="25.25" customHeight="1">
      <c r="B24" s="219">
        <v>14</v>
      </c>
      <c r="C24" s="220"/>
      <c r="D24" s="220"/>
      <c r="E24" s="249"/>
      <c r="F24" s="222" t="s">
        <v>138</v>
      </c>
      <c r="G24" s="249"/>
      <c r="H24" s="246"/>
      <c r="I24" s="246"/>
      <c r="J24" s="246"/>
      <c r="K24" s="246"/>
      <c r="L24" s="246"/>
      <c r="M24" s="246"/>
      <c r="N24" s="247"/>
      <c r="O24" s="248"/>
    </row>
    <row r="25" spans="2:15" ht="25.25" customHeight="1">
      <c r="B25" s="219">
        <v>15</v>
      </c>
      <c r="C25" s="220"/>
      <c r="D25" s="220"/>
      <c r="E25" s="249"/>
      <c r="F25" s="222" t="s">
        <v>138</v>
      </c>
      <c r="G25" s="249"/>
      <c r="H25" s="246"/>
      <c r="I25" s="246"/>
      <c r="J25" s="246"/>
      <c r="K25" s="246"/>
      <c r="L25" s="246"/>
      <c r="M25" s="246"/>
      <c r="N25" s="247"/>
      <c r="O25" s="248"/>
    </row>
    <row r="26" spans="2:15" ht="25.25" customHeight="1">
      <c r="B26" s="219">
        <v>16</v>
      </c>
      <c r="C26" s="220"/>
      <c r="D26" s="220"/>
      <c r="E26" s="249"/>
      <c r="F26" s="222" t="s">
        <v>138</v>
      </c>
      <c r="G26" s="249"/>
      <c r="H26" s="246"/>
      <c r="I26" s="246"/>
      <c r="J26" s="246"/>
      <c r="K26" s="246"/>
      <c r="L26" s="246"/>
      <c r="M26" s="246"/>
      <c r="N26" s="247"/>
      <c r="O26" s="248"/>
    </row>
    <row r="27" spans="2:15" ht="25.25" customHeight="1">
      <c r="B27" s="250">
        <v>17</v>
      </c>
      <c r="C27" s="220"/>
      <c r="D27" s="220"/>
      <c r="E27" s="249"/>
      <c r="F27" s="222" t="s">
        <v>138</v>
      </c>
      <c r="G27" s="249"/>
      <c r="H27" s="246"/>
      <c r="I27" s="246"/>
      <c r="J27" s="246"/>
      <c r="K27" s="246"/>
      <c r="L27" s="246"/>
      <c r="M27" s="246"/>
      <c r="N27" s="247"/>
      <c r="O27" s="248"/>
    </row>
    <row r="28" spans="2:15" ht="25.25" customHeight="1" thickBot="1">
      <c r="B28" s="250">
        <v>18</v>
      </c>
      <c r="C28" s="220"/>
      <c r="D28" s="220"/>
      <c r="E28" s="249"/>
      <c r="F28" s="222" t="s">
        <v>138</v>
      </c>
      <c r="G28" s="249"/>
      <c r="H28" s="246"/>
      <c r="I28" s="246"/>
      <c r="J28" s="246"/>
      <c r="K28" s="246"/>
      <c r="L28" s="246"/>
      <c r="M28" s="246"/>
      <c r="N28" s="247"/>
      <c r="O28" s="248"/>
    </row>
    <row r="29" spans="2:15" ht="25.25" customHeight="1" thickTop="1">
      <c r="B29" s="225"/>
      <c r="C29" s="492" t="s">
        <v>164</v>
      </c>
      <c r="D29" s="492"/>
      <c r="E29" s="492"/>
      <c r="F29" s="492"/>
      <c r="G29" s="492"/>
      <c r="H29" s="492"/>
      <c r="I29" s="492"/>
      <c r="J29" s="492"/>
      <c r="K29" s="492"/>
      <c r="L29" s="492"/>
      <c r="M29" s="493"/>
      <c r="N29" s="293">
        <f>N11+N12</f>
        <v>0</v>
      </c>
      <c r="O29" s="293">
        <f>O11+O12</f>
        <v>0</v>
      </c>
    </row>
    <row r="30" spans="2:15" ht="13.5" customHeight="1">
      <c r="B30" s="226"/>
    </row>
    <row r="31" spans="2:15" s="231" customFormat="1" ht="12">
      <c r="B31" s="230" t="s">
        <v>165</v>
      </c>
      <c r="E31" s="232"/>
      <c r="F31" s="233"/>
      <c r="G31" s="232"/>
      <c r="H31" s="234"/>
      <c r="I31" s="234"/>
      <c r="J31" s="234"/>
      <c r="K31" s="234"/>
      <c r="L31" s="233"/>
      <c r="M31" s="233"/>
      <c r="N31" s="233"/>
      <c r="O31" s="233"/>
    </row>
    <row r="32" spans="2:15" s="231" customFormat="1" ht="12">
      <c r="B32" s="230" t="s">
        <v>166</v>
      </c>
      <c r="E32" s="232"/>
      <c r="F32" s="233"/>
      <c r="G32" s="232"/>
      <c r="H32" s="234"/>
      <c r="I32" s="234"/>
      <c r="J32" s="234"/>
      <c r="K32" s="234"/>
      <c r="L32" s="233"/>
      <c r="M32" s="233"/>
      <c r="N32" s="233"/>
      <c r="O32" s="233"/>
    </row>
    <row r="33" spans="2:15" s="238" customFormat="1" ht="12.75" customHeight="1">
      <c r="B33" s="235"/>
      <c r="C33" s="236"/>
      <c r="D33" s="237"/>
    </row>
    <row r="34" spans="2:15" s="238" customFormat="1" ht="12.75" customHeight="1">
      <c r="B34" s="235"/>
      <c r="C34" s="236"/>
      <c r="D34" s="237"/>
    </row>
    <row r="35" spans="2:15" s="238" customFormat="1" ht="12.75" customHeight="1">
      <c r="B35" s="235" t="s">
        <v>167</v>
      </c>
      <c r="C35" s="236"/>
      <c r="D35" s="237"/>
    </row>
    <row r="36" spans="2:15" s="238" customFormat="1" ht="12.75" customHeight="1">
      <c r="B36" s="235" t="s">
        <v>142</v>
      </c>
      <c r="C36" s="236"/>
      <c r="D36" s="237"/>
    </row>
    <row r="37" spans="2:15" s="238" customFormat="1" ht="12.75" customHeight="1">
      <c r="B37" s="235" t="s">
        <v>168</v>
      </c>
      <c r="C37" s="236"/>
      <c r="D37" s="237"/>
    </row>
    <row r="38" spans="2:15" s="238" customFormat="1" ht="12.75" customHeight="1">
      <c r="B38" s="235" t="s">
        <v>169</v>
      </c>
      <c r="C38" s="236"/>
      <c r="D38" s="237"/>
    </row>
    <row r="39" spans="2:15" s="238" customFormat="1" ht="12">
      <c r="B39" s="235" t="s">
        <v>170</v>
      </c>
      <c r="C39" s="236"/>
      <c r="D39" s="237"/>
    </row>
    <row r="40" spans="2:15" s="238" customFormat="1" ht="12">
      <c r="B40" s="235" t="s">
        <v>171</v>
      </c>
      <c r="C40" s="236"/>
      <c r="D40" s="237"/>
    </row>
    <row r="41" spans="2:15" s="238" customFormat="1" ht="12">
      <c r="B41" s="235" t="s">
        <v>172</v>
      </c>
      <c r="C41" s="236"/>
      <c r="D41" s="237"/>
    </row>
    <row r="42" spans="2:15" s="238" customFormat="1" ht="12">
      <c r="B42" s="235" t="s">
        <v>173</v>
      </c>
      <c r="C42" s="236"/>
      <c r="D42" s="237"/>
    </row>
    <row r="43" spans="2:15" s="238" customFormat="1" ht="12">
      <c r="B43" s="235" t="s">
        <v>174</v>
      </c>
      <c r="C43" s="236"/>
      <c r="D43" s="237"/>
    </row>
    <row r="44" spans="2:15" s="231" customFormat="1" ht="12">
      <c r="B44" s="239" t="s">
        <v>175</v>
      </c>
      <c r="E44" s="232"/>
      <c r="F44" s="233"/>
      <c r="G44" s="232"/>
      <c r="H44" s="234"/>
      <c r="I44" s="234"/>
      <c r="J44" s="234"/>
      <c r="K44" s="234"/>
      <c r="L44" s="233"/>
      <c r="M44" s="233"/>
      <c r="N44" s="233"/>
      <c r="O44" s="233"/>
    </row>
  </sheetData>
  <mergeCells count="17">
    <mergeCell ref="C29:M29"/>
    <mergeCell ref="H9:H10"/>
    <mergeCell ref="I9:I10"/>
    <mergeCell ref="J9:K9"/>
    <mergeCell ref="L9:L10"/>
    <mergeCell ref="M9:M10"/>
    <mergeCell ref="N9:O9"/>
    <mergeCell ref="B2:C2"/>
    <mergeCell ref="M2:O2"/>
    <mergeCell ref="C4:O4"/>
    <mergeCell ref="C5:O5"/>
    <mergeCell ref="B6:O6"/>
    <mergeCell ref="B8:B10"/>
    <mergeCell ref="C8:C10"/>
    <mergeCell ref="D8:D10"/>
    <mergeCell ref="E8:G10"/>
    <mergeCell ref="H8:O8"/>
  </mergeCells>
  <phoneticPr fontId="4"/>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47"/>
  <sheetViews>
    <sheetView zoomScaleNormal="100" zoomScaleSheetLayoutView="70" workbookViewId="0">
      <selection activeCell="AE10" sqref="AE10"/>
    </sheetView>
  </sheetViews>
  <sheetFormatPr defaultColWidth="8.08203125" defaultRowHeight="13.5"/>
  <cols>
    <col min="1" max="1" width="4.1640625" style="205" customWidth="1"/>
    <col min="2" max="2" width="5.6640625" style="205" customWidth="1"/>
    <col min="3" max="3" width="9.6640625" style="205" customWidth="1"/>
    <col min="4" max="4" width="18.33203125" style="205" customWidth="1"/>
    <col min="5" max="6" width="6.5" style="251" customWidth="1"/>
    <col min="7" max="7" width="7.4140625" style="213" customWidth="1"/>
    <col min="8" max="8" width="7.4140625" style="211" customWidth="1"/>
    <col min="9" max="9" width="7.4140625" style="213" customWidth="1"/>
    <col min="10" max="10" width="7.4140625" style="211" customWidth="1"/>
    <col min="11" max="11" width="10.4140625" style="205" customWidth="1"/>
    <col min="12" max="12" width="4.1640625" style="205" customWidth="1"/>
    <col min="13" max="16384" width="8.08203125" style="205"/>
  </cols>
  <sheetData>
    <row r="1" spans="2:12" ht="15" customHeight="1"/>
    <row r="2" spans="2:12" s="254" customFormat="1" ht="30" customHeight="1">
      <c r="B2" s="185" t="s">
        <v>176</v>
      </c>
      <c r="C2" s="185"/>
      <c r="D2" s="185"/>
      <c r="E2" s="252"/>
      <c r="F2" s="252"/>
      <c r="G2" s="253"/>
      <c r="H2" s="497" t="s">
        <v>177</v>
      </c>
      <c r="I2" s="498"/>
      <c r="J2" s="498"/>
      <c r="K2" s="499"/>
    </row>
    <row r="3" spans="2:12" ht="15" customHeight="1">
      <c r="B3" s="183"/>
      <c r="C3" s="183"/>
      <c r="D3" s="183"/>
      <c r="K3" s="255"/>
    </row>
    <row r="4" spans="2:12" ht="20.149999999999999" customHeight="1">
      <c r="B4" s="256" t="s">
        <v>106</v>
      </c>
      <c r="C4" s="437" t="str">
        <f>精算報告書!B2</f>
        <v>自動車リサイクル全般でのCO2排出量可視化(フェーズ２)</v>
      </c>
      <c r="D4" s="438"/>
      <c r="E4" s="438"/>
      <c r="F4" s="438"/>
      <c r="G4" s="438"/>
      <c r="H4" s="438"/>
      <c r="I4" s="438"/>
      <c r="J4" s="438"/>
      <c r="K4" s="438"/>
      <c r="L4" s="438"/>
    </row>
    <row r="5" spans="2:12" ht="20.149999999999999" customHeight="1">
      <c r="B5" s="256" t="s">
        <v>107</v>
      </c>
      <c r="C5" s="437" t="str">
        <f>精算報告書!E4</f>
        <v>株式会社　○○</v>
      </c>
      <c r="D5" s="438"/>
      <c r="E5" s="438"/>
      <c r="F5" s="438"/>
      <c r="G5" s="438"/>
      <c r="H5" s="438"/>
      <c r="I5" s="438"/>
      <c r="J5" s="438"/>
      <c r="K5" s="438"/>
      <c r="L5" s="438"/>
    </row>
    <row r="6" spans="2:12" ht="15" customHeight="1">
      <c r="B6" s="432"/>
      <c r="C6" s="432"/>
      <c r="D6" s="432"/>
      <c r="E6" s="433"/>
      <c r="F6" s="433"/>
      <c r="G6" s="433"/>
      <c r="H6" s="433"/>
      <c r="I6" s="433"/>
      <c r="J6" s="433"/>
      <c r="K6" s="433"/>
    </row>
    <row r="7" spans="2:12" ht="15" customHeight="1">
      <c r="B7" s="257"/>
      <c r="E7" s="258"/>
      <c r="F7" s="259"/>
      <c r="G7" s="210"/>
      <c r="I7" s="210"/>
      <c r="K7" s="212" t="s">
        <v>178</v>
      </c>
    </row>
    <row r="8" spans="2:12" ht="18" customHeight="1">
      <c r="B8" s="193" t="s">
        <v>179</v>
      </c>
      <c r="C8" s="448" t="s">
        <v>180</v>
      </c>
      <c r="D8" s="449"/>
      <c r="E8" s="448" t="s">
        <v>181</v>
      </c>
      <c r="F8" s="450"/>
      <c r="G8" s="451" t="s">
        <v>276</v>
      </c>
      <c r="H8" s="452"/>
      <c r="I8" s="451" t="s">
        <v>277</v>
      </c>
      <c r="J8" s="452"/>
      <c r="K8" s="260" t="s">
        <v>123</v>
      </c>
    </row>
    <row r="9" spans="2:12" ht="27" customHeight="1">
      <c r="B9" s="261">
        <v>1</v>
      </c>
      <c r="C9" s="500" t="s">
        <v>274</v>
      </c>
      <c r="D9" s="501"/>
      <c r="E9" s="502" t="s">
        <v>275</v>
      </c>
      <c r="F9" s="503"/>
      <c r="G9" s="504">
        <v>500000</v>
      </c>
      <c r="H9" s="505"/>
      <c r="I9" s="504">
        <v>550000</v>
      </c>
      <c r="J9" s="505"/>
      <c r="K9" s="284" t="s">
        <v>263</v>
      </c>
    </row>
    <row r="10" spans="2:12" ht="27" customHeight="1">
      <c r="B10" s="261">
        <v>2</v>
      </c>
      <c r="C10" s="500"/>
      <c r="D10" s="501"/>
      <c r="E10" s="502"/>
      <c r="F10" s="503"/>
      <c r="G10" s="504"/>
      <c r="H10" s="505"/>
      <c r="I10" s="504"/>
      <c r="J10" s="505"/>
      <c r="K10" s="262"/>
    </row>
    <row r="11" spans="2:12" ht="27" customHeight="1">
      <c r="B11" s="263">
        <v>3</v>
      </c>
      <c r="C11" s="440"/>
      <c r="D11" s="441"/>
      <c r="E11" s="502"/>
      <c r="F11" s="503"/>
      <c r="G11" s="504"/>
      <c r="H11" s="505"/>
      <c r="I11" s="504"/>
      <c r="J11" s="505"/>
      <c r="K11" s="262"/>
    </row>
    <row r="12" spans="2:12" ht="27" customHeight="1">
      <c r="B12" s="263">
        <v>4</v>
      </c>
      <c r="C12" s="440"/>
      <c r="D12" s="441"/>
      <c r="E12" s="502"/>
      <c r="F12" s="503"/>
      <c r="G12" s="504"/>
      <c r="H12" s="505"/>
      <c r="I12" s="504"/>
      <c r="J12" s="505"/>
      <c r="K12" s="262"/>
    </row>
    <row r="13" spans="2:12" ht="27" customHeight="1">
      <c r="B13" s="263">
        <v>5</v>
      </c>
      <c r="C13" s="440"/>
      <c r="D13" s="441"/>
      <c r="E13" s="502"/>
      <c r="F13" s="503"/>
      <c r="G13" s="504"/>
      <c r="H13" s="505"/>
      <c r="I13" s="504"/>
      <c r="J13" s="505"/>
      <c r="K13" s="262"/>
    </row>
    <row r="14" spans="2:12" ht="27" customHeight="1">
      <c r="B14" s="263">
        <v>6</v>
      </c>
      <c r="C14" s="440"/>
      <c r="D14" s="441"/>
      <c r="E14" s="502"/>
      <c r="F14" s="503"/>
      <c r="G14" s="504"/>
      <c r="H14" s="505"/>
      <c r="I14" s="504"/>
      <c r="J14" s="505"/>
      <c r="K14" s="262"/>
    </row>
    <row r="15" spans="2:12" ht="27" customHeight="1">
      <c r="B15" s="263">
        <v>7</v>
      </c>
      <c r="C15" s="440"/>
      <c r="D15" s="441"/>
      <c r="E15" s="502"/>
      <c r="F15" s="503"/>
      <c r="G15" s="504"/>
      <c r="H15" s="505"/>
      <c r="I15" s="504"/>
      <c r="J15" s="505"/>
      <c r="K15" s="262"/>
    </row>
    <row r="16" spans="2:12" ht="27" customHeight="1">
      <c r="B16" s="263">
        <v>8</v>
      </c>
      <c r="C16" s="440"/>
      <c r="D16" s="441"/>
      <c r="E16" s="502"/>
      <c r="F16" s="503"/>
      <c r="G16" s="504"/>
      <c r="H16" s="505"/>
      <c r="I16" s="504"/>
      <c r="J16" s="505"/>
      <c r="K16" s="262"/>
    </row>
    <row r="17" spans="2:11" ht="27" customHeight="1">
      <c r="B17" s="263">
        <v>9</v>
      </c>
      <c r="C17" s="440"/>
      <c r="D17" s="441"/>
      <c r="E17" s="502"/>
      <c r="F17" s="503"/>
      <c r="G17" s="504"/>
      <c r="H17" s="505"/>
      <c r="I17" s="504"/>
      <c r="J17" s="505"/>
      <c r="K17" s="262"/>
    </row>
    <row r="18" spans="2:11" ht="27" customHeight="1">
      <c r="B18" s="263">
        <v>10</v>
      </c>
      <c r="C18" s="440"/>
      <c r="D18" s="441"/>
      <c r="E18" s="502"/>
      <c r="F18" s="503"/>
      <c r="G18" s="504"/>
      <c r="H18" s="505"/>
      <c r="I18" s="504"/>
      <c r="J18" s="505"/>
      <c r="K18" s="262"/>
    </row>
    <row r="19" spans="2:11" ht="27" customHeight="1">
      <c r="B19" s="263">
        <v>11</v>
      </c>
      <c r="C19" s="440"/>
      <c r="D19" s="441"/>
      <c r="E19" s="502"/>
      <c r="F19" s="503"/>
      <c r="G19" s="504"/>
      <c r="H19" s="505"/>
      <c r="I19" s="504"/>
      <c r="J19" s="505"/>
      <c r="K19" s="262"/>
    </row>
    <row r="20" spans="2:11" ht="27" customHeight="1">
      <c r="B20" s="263">
        <v>12</v>
      </c>
      <c r="C20" s="440"/>
      <c r="D20" s="441"/>
      <c r="E20" s="502"/>
      <c r="F20" s="503"/>
      <c r="G20" s="504"/>
      <c r="H20" s="505"/>
      <c r="I20" s="504"/>
      <c r="J20" s="505"/>
      <c r="K20" s="262"/>
    </row>
    <row r="21" spans="2:11" ht="27" customHeight="1">
      <c r="B21" s="263">
        <v>13</v>
      </c>
      <c r="C21" s="440"/>
      <c r="D21" s="441"/>
      <c r="E21" s="502"/>
      <c r="F21" s="503"/>
      <c r="G21" s="504"/>
      <c r="H21" s="505"/>
      <c r="I21" s="504"/>
      <c r="J21" s="505"/>
      <c r="K21" s="262"/>
    </row>
    <row r="22" spans="2:11" ht="27" customHeight="1">
      <c r="B22" s="263">
        <v>14</v>
      </c>
      <c r="C22" s="440"/>
      <c r="D22" s="441"/>
      <c r="E22" s="502"/>
      <c r="F22" s="503"/>
      <c r="G22" s="504"/>
      <c r="H22" s="505"/>
      <c r="I22" s="504"/>
      <c r="J22" s="505"/>
      <c r="K22" s="262"/>
    </row>
    <row r="23" spans="2:11" ht="27" customHeight="1">
      <c r="B23" s="263">
        <v>15</v>
      </c>
      <c r="C23" s="440"/>
      <c r="D23" s="441"/>
      <c r="E23" s="502"/>
      <c r="F23" s="503"/>
      <c r="G23" s="504"/>
      <c r="H23" s="505"/>
      <c r="I23" s="504"/>
      <c r="J23" s="505"/>
      <c r="K23" s="262"/>
    </row>
    <row r="24" spans="2:11" ht="27" customHeight="1">
      <c r="B24" s="263">
        <v>16</v>
      </c>
      <c r="C24" s="440"/>
      <c r="D24" s="441"/>
      <c r="E24" s="502"/>
      <c r="F24" s="503"/>
      <c r="G24" s="504"/>
      <c r="H24" s="505"/>
      <c r="I24" s="504"/>
      <c r="J24" s="505"/>
      <c r="K24" s="262"/>
    </row>
    <row r="25" spans="2:11" ht="27" customHeight="1">
      <c r="B25" s="263">
        <v>17</v>
      </c>
      <c r="C25" s="440"/>
      <c r="D25" s="441"/>
      <c r="E25" s="502"/>
      <c r="F25" s="503"/>
      <c r="G25" s="504"/>
      <c r="H25" s="505"/>
      <c r="I25" s="504"/>
      <c r="J25" s="505"/>
      <c r="K25" s="262"/>
    </row>
    <row r="26" spans="2:11" ht="27" customHeight="1">
      <c r="B26" s="263">
        <v>18</v>
      </c>
      <c r="C26" s="440"/>
      <c r="D26" s="441"/>
      <c r="E26" s="502"/>
      <c r="F26" s="503"/>
      <c r="G26" s="504"/>
      <c r="H26" s="505"/>
      <c r="I26" s="504"/>
      <c r="J26" s="505"/>
      <c r="K26" s="262"/>
    </row>
    <row r="27" spans="2:11" ht="27" customHeight="1">
      <c r="B27" s="263">
        <v>19</v>
      </c>
      <c r="C27" s="440"/>
      <c r="D27" s="441"/>
      <c r="E27" s="502"/>
      <c r="F27" s="503"/>
      <c r="G27" s="504"/>
      <c r="H27" s="505"/>
      <c r="I27" s="504"/>
      <c r="J27" s="505"/>
      <c r="K27" s="262"/>
    </row>
    <row r="28" spans="2:11" ht="27" customHeight="1">
      <c r="B28" s="263">
        <v>20</v>
      </c>
      <c r="C28" s="440"/>
      <c r="D28" s="441"/>
      <c r="E28" s="502"/>
      <c r="F28" s="503"/>
      <c r="G28" s="504"/>
      <c r="H28" s="505"/>
      <c r="I28" s="504"/>
      <c r="J28" s="505"/>
      <c r="K28" s="262"/>
    </row>
    <row r="29" spans="2:11" ht="27" customHeight="1">
      <c r="B29" s="448" t="s">
        <v>183</v>
      </c>
      <c r="C29" s="449"/>
      <c r="D29" s="449"/>
      <c r="E29" s="449"/>
      <c r="F29" s="449"/>
      <c r="G29" s="506">
        <f>SUM(G9:H28)</f>
        <v>500000</v>
      </c>
      <c r="H29" s="507"/>
      <c r="I29" s="506">
        <f>SUM(I9:J28)</f>
        <v>550000</v>
      </c>
      <c r="J29" s="507"/>
      <c r="K29" s="263"/>
    </row>
    <row r="30" spans="2:11" ht="15" customHeight="1">
      <c r="F30" s="264"/>
      <c r="G30" s="265"/>
      <c r="H30" s="266"/>
      <c r="I30" s="265"/>
      <c r="J30" s="266"/>
    </row>
    <row r="31" spans="2:11" ht="15" customHeight="1">
      <c r="B31" s="205" t="s">
        <v>184</v>
      </c>
      <c r="F31" s="264"/>
    </row>
    <row r="32" spans="2:11" ht="15" customHeight="1">
      <c r="B32" s="205" t="s">
        <v>185</v>
      </c>
      <c r="E32" s="267"/>
      <c r="F32" s="264"/>
    </row>
    <row r="33" spans="2:6" ht="15" customHeight="1">
      <c r="B33" s="205" t="s">
        <v>186</v>
      </c>
      <c r="E33" s="213"/>
      <c r="F33" s="264"/>
    </row>
    <row r="34" spans="2:6" ht="15" customHeight="1">
      <c r="B34" s="205" t="s">
        <v>187</v>
      </c>
      <c r="E34" s="213"/>
      <c r="F34" s="264"/>
    </row>
    <row r="35" spans="2:6" ht="15" customHeight="1">
      <c r="B35" s="205" t="s">
        <v>188</v>
      </c>
      <c r="F35" s="264"/>
    </row>
    <row r="36" spans="2:6">
      <c r="E36" s="213"/>
      <c r="F36" s="264"/>
    </row>
    <row r="37" spans="2:6">
      <c r="E37" s="213"/>
      <c r="F37" s="264"/>
    </row>
    <row r="38" spans="2:6">
      <c r="E38" s="267"/>
      <c r="F38" s="264"/>
    </row>
    <row r="39" spans="2:6">
      <c r="E39" s="213"/>
      <c r="F39" s="264"/>
    </row>
    <row r="40" spans="2:6">
      <c r="E40" s="213"/>
      <c r="F40" s="264"/>
    </row>
    <row r="41" spans="2:6">
      <c r="E41" s="213"/>
      <c r="F41" s="264"/>
    </row>
    <row r="42" spans="2:6">
      <c r="E42" s="213"/>
      <c r="F42" s="264"/>
    </row>
    <row r="43" spans="2:6">
      <c r="E43" s="213"/>
      <c r="F43" s="264"/>
    </row>
    <row r="44" spans="2:6">
      <c r="E44" s="213"/>
      <c r="F44" s="264"/>
    </row>
    <row r="45" spans="2:6">
      <c r="E45" s="213"/>
      <c r="F45" s="264"/>
    </row>
    <row r="46" spans="2:6">
      <c r="E46" s="213"/>
      <c r="F46" s="264"/>
    </row>
    <row r="47" spans="2:6">
      <c r="E47" s="205"/>
      <c r="F47" s="205"/>
    </row>
  </sheetData>
  <mergeCells count="91">
    <mergeCell ref="I26:J26"/>
    <mergeCell ref="I27:J27"/>
    <mergeCell ref="I28:J28"/>
    <mergeCell ref="I29:J29"/>
    <mergeCell ref="I20:J20"/>
    <mergeCell ref="I21:J21"/>
    <mergeCell ref="I22:J22"/>
    <mergeCell ref="I23:J23"/>
    <mergeCell ref="I24:J24"/>
    <mergeCell ref="I25:J25"/>
    <mergeCell ref="I14:J14"/>
    <mergeCell ref="I15:J15"/>
    <mergeCell ref="I16:J16"/>
    <mergeCell ref="I17:J17"/>
    <mergeCell ref="I18:J18"/>
    <mergeCell ref="I19:J19"/>
    <mergeCell ref="B29:F29"/>
    <mergeCell ref="G29:H29"/>
    <mergeCell ref="C4:L4"/>
    <mergeCell ref="C5:L5"/>
    <mergeCell ref="I8:J8"/>
    <mergeCell ref="I9:J9"/>
    <mergeCell ref="I10:J10"/>
    <mergeCell ref="I11:J11"/>
    <mergeCell ref="I12:J12"/>
    <mergeCell ref="I13:J13"/>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 ref="H2:K2"/>
    <mergeCell ref="B6:K6"/>
    <mergeCell ref="C8:D8"/>
    <mergeCell ref="E8:F8"/>
    <mergeCell ref="G8:H8"/>
  </mergeCells>
  <phoneticPr fontId="4"/>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0"/>
  <sheetViews>
    <sheetView zoomScaleNormal="100" zoomScaleSheetLayoutView="100" workbookViewId="0">
      <selection activeCell="AE10" sqref="AE10"/>
    </sheetView>
  </sheetViews>
  <sheetFormatPr defaultColWidth="8.08203125" defaultRowHeight="13.5"/>
  <cols>
    <col min="1" max="1" width="4.1640625" style="205" customWidth="1"/>
    <col min="2" max="2" width="5.6640625" style="205" customWidth="1"/>
    <col min="3" max="4" width="7.33203125" style="205" customWidth="1"/>
    <col min="5" max="7" width="7.33203125" style="251" customWidth="1"/>
    <col min="8" max="9" width="7.33203125" style="213" customWidth="1"/>
    <col min="10" max="10" width="7.33203125" style="211" customWidth="1"/>
    <col min="11" max="11" width="7.6640625" style="205" customWidth="1"/>
    <col min="12" max="12" width="4.1640625" style="205" customWidth="1"/>
    <col min="13" max="16384" width="8.08203125" style="205"/>
  </cols>
  <sheetData>
    <row r="1" spans="2:11" ht="15" customHeight="1"/>
    <row r="2" spans="2:11" s="254" customFormat="1" ht="30" customHeight="1">
      <c r="B2" s="185" t="s">
        <v>189</v>
      </c>
      <c r="C2" s="185"/>
      <c r="D2" s="185"/>
      <c r="E2" s="252"/>
      <c r="F2" s="252"/>
      <c r="G2" s="252"/>
      <c r="H2" s="253"/>
      <c r="I2" s="253"/>
      <c r="J2" s="497" t="s">
        <v>190</v>
      </c>
      <c r="K2" s="499"/>
    </row>
    <row r="3" spans="2:11" ht="15" customHeight="1">
      <c r="B3" s="183"/>
      <c r="C3" s="183"/>
      <c r="D3" s="183"/>
      <c r="K3" s="255"/>
    </row>
    <row r="4" spans="2:11" ht="20.149999999999999" customHeight="1">
      <c r="B4" s="256" t="s">
        <v>106</v>
      </c>
      <c r="C4" s="437" t="str">
        <f>精算報告書!B2</f>
        <v>自動車リサイクル全般でのCO2排出量可視化(フェーズ２)</v>
      </c>
      <c r="D4" s="438"/>
      <c r="E4" s="438"/>
      <c r="F4" s="438"/>
      <c r="G4" s="438"/>
      <c r="H4" s="438"/>
      <c r="I4" s="438"/>
      <c r="J4" s="438"/>
      <c r="K4" s="438"/>
    </row>
    <row r="5" spans="2:11" ht="20.149999999999999" customHeight="1">
      <c r="B5" s="256" t="s">
        <v>107</v>
      </c>
      <c r="C5" s="437" t="str">
        <f>精算報告書!E4</f>
        <v>株式会社　○○</v>
      </c>
      <c r="D5" s="438"/>
      <c r="E5" s="438"/>
      <c r="F5" s="438"/>
      <c r="G5" s="438"/>
      <c r="H5" s="438"/>
      <c r="I5" s="438"/>
      <c r="J5" s="438"/>
      <c r="K5" s="438"/>
    </row>
    <row r="6" spans="2:11" ht="6" customHeight="1">
      <c r="B6" s="432"/>
      <c r="C6" s="432"/>
      <c r="D6" s="432"/>
      <c r="E6" s="433"/>
      <c r="F6" s="433"/>
      <c r="G6" s="433"/>
      <c r="H6" s="433"/>
      <c r="I6" s="433"/>
      <c r="J6" s="433"/>
      <c r="K6" s="433"/>
    </row>
    <row r="7" spans="2:11" ht="15" customHeight="1">
      <c r="B7" s="257"/>
      <c r="E7" s="258"/>
      <c r="F7" s="259"/>
      <c r="G7" s="259"/>
      <c r="H7" s="210"/>
      <c r="I7" s="210"/>
      <c r="K7" s="212" t="s">
        <v>178</v>
      </c>
    </row>
    <row r="8" spans="2:11" ht="18" customHeight="1">
      <c r="B8" s="193" t="s">
        <v>179</v>
      </c>
      <c r="C8" s="448" t="s">
        <v>180</v>
      </c>
      <c r="D8" s="449"/>
      <c r="E8" s="448" t="s">
        <v>181</v>
      </c>
      <c r="F8" s="450"/>
      <c r="G8" s="451" t="s">
        <v>191</v>
      </c>
      <c r="H8" s="452"/>
      <c r="I8" s="451" t="s">
        <v>182</v>
      </c>
      <c r="J8" s="452"/>
      <c r="K8" s="260" t="s">
        <v>123</v>
      </c>
    </row>
    <row r="9" spans="2:11" ht="27" customHeight="1">
      <c r="B9" s="261">
        <v>1</v>
      </c>
      <c r="C9" s="440" t="s">
        <v>278</v>
      </c>
      <c r="D9" s="441"/>
      <c r="E9" s="502">
        <v>1</v>
      </c>
      <c r="F9" s="503"/>
      <c r="G9" s="508">
        <v>162000</v>
      </c>
      <c r="H9" s="509"/>
      <c r="I9" s="510">
        <f>G9</f>
        <v>162000</v>
      </c>
      <c r="J9" s="505"/>
      <c r="K9" s="282" t="s">
        <v>279</v>
      </c>
    </row>
    <row r="10" spans="2:11" ht="27" customHeight="1">
      <c r="B10" s="261">
        <v>2</v>
      </c>
      <c r="C10" s="440"/>
      <c r="D10" s="441"/>
      <c r="E10" s="502"/>
      <c r="F10" s="503"/>
      <c r="G10" s="508"/>
      <c r="H10" s="509"/>
      <c r="I10" s="504"/>
      <c r="J10" s="505"/>
      <c r="K10" s="262"/>
    </row>
    <row r="11" spans="2:11" ht="27" customHeight="1">
      <c r="B11" s="263">
        <v>3</v>
      </c>
      <c r="C11" s="440"/>
      <c r="D11" s="441"/>
      <c r="E11" s="502"/>
      <c r="F11" s="503"/>
      <c r="G11" s="508"/>
      <c r="H11" s="509"/>
      <c r="I11" s="504"/>
      <c r="J11" s="505"/>
      <c r="K11" s="262"/>
    </row>
    <row r="12" spans="2:11" ht="27" customHeight="1">
      <c r="B12" s="263">
        <v>4</v>
      </c>
      <c r="C12" s="440"/>
      <c r="D12" s="441"/>
      <c r="E12" s="502"/>
      <c r="F12" s="503"/>
      <c r="G12" s="508"/>
      <c r="H12" s="509"/>
      <c r="I12" s="504"/>
      <c r="J12" s="505"/>
      <c r="K12" s="262"/>
    </row>
    <row r="13" spans="2:11" ht="27" customHeight="1">
      <c r="B13" s="263">
        <v>5</v>
      </c>
      <c r="C13" s="440"/>
      <c r="D13" s="441"/>
      <c r="E13" s="502"/>
      <c r="F13" s="503"/>
      <c r="G13" s="508"/>
      <c r="H13" s="509"/>
      <c r="I13" s="504"/>
      <c r="J13" s="505"/>
      <c r="K13" s="262"/>
    </row>
    <row r="14" spans="2:11" ht="27" customHeight="1">
      <c r="B14" s="263">
        <v>6</v>
      </c>
      <c r="C14" s="440"/>
      <c r="D14" s="441"/>
      <c r="E14" s="502"/>
      <c r="F14" s="503"/>
      <c r="G14" s="508"/>
      <c r="H14" s="509"/>
      <c r="I14" s="504"/>
      <c r="J14" s="505"/>
      <c r="K14" s="262"/>
    </row>
    <row r="15" spans="2:11" ht="27" customHeight="1">
      <c r="B15" s="263">
        <v>7</v>
      </c>
      <c r="C15" s="440"/>
      <c r="D15" s="441"/>
      <c r="E15" s="502"/>
      <c r="F15" s="503"/>
      <c r="G15" s="508"/>
      <c r="H15" s="509"/>
      <c r="I15" s="504"/>
      <c r="J15" s="505"/>
      <c r="K15" s="262"/>
    </row>
    <row r="16" spans="2:11" ht="27" customHeight="1">
      <c r="B16" s="263">
        <v>8</v>
      </c>
      <c r="C16" s="440"/>
      <c r="D16" s="441"/>
      <c r="E16" s="502"/>
      <c r="F16" s="503"/>
      <c r="G16" s="508"/>
      <c r="H16" s="509"/>
      <c r="I16" s="504"/>
      <c r="J16" s="505"/>
      <c r="K16" s="262"/>
    </row>
    <row r="17" spans="2:11" ht="27" customHeight="1">
      <c r="B17" s="263">
        <v>9</v>
      </c>
      <c r="C17" s="440"/>
      <c r="D17" s="441"/>
      <c r="E17" s="502"/>
      <c r="F17" s="503"/>
      <c r="G17" s="508"/>
      <c r="H17" s="509"/>
      <c r="I17" s="504"/>
      <c r="J17" s="505"/>
      <c r="K17" s="262"/>
    </row>
    <row r="18" spans="2:11" ht="27" customHeight="1">
      <c r="B18" s="263">
        <v>10</v>
      </c>
      <c r="C18" s="440"/>
      <c r="D18" s="441"/>
      <c r="E18" s="502"/>
      <c r="F18" s="503"/>
      <c r="G18" s="508"/>
      <c r="H18" s="509"/>
      <c r="I18" s="504"/>
      <c r="J18" s="505"/>
      <c r="K18" s="262"/>
    </row>
    <row r="19" spans="2:11" ht="27" customHeight="1">
      <c r="B19" s="263">
        <v>11</v>
      </c>
      <c r="C19" s="440"/>
      <c r="D19" s="441"/>
      <c r="E19" s="502"/>
      <c r="F19" s="503"/>
      <c r="G19" s="508"/>
      <c r="H19" s="509"/>
      <c r="I19" s="504"/>
      <c r="J19" s="505"/>
      <c r="K19" s="262"/>
    </row>
    <row r="20" spans="2:11" ht="27" customHeight="1">
      <c r="B20" s="263">
        <v>12</v>
      </c>
      <c r="C20" s="440"/>
      <c r="D20" s="441"/>
      <c r="E20" s="502"/>
      <c r="F20" s="503"/>
      <c r="G20" s="508"/>
      <c r="H20" s="509"/>
      <c r="I20" s="504"/>
      <c r="J20" s="505"/>
      <c r="K20" s="262"/>
    </row>
    <row r="21" spans="2:11" ht="27" customHeight="1">
      <c r="B21" s="263">
        <v>13</v>
      </c>
      <c r="C21" s="440"/>
      <c r="D21" s="441"/>
      <c r="E21" s="502"/>
      <c r="F21" s="503"/>
      <c r="G21" s="508"/>
      <c r="H21" s="509"/>
      <c r="I21" s="504"/>
      <c r="J21" s="505"/>
      <c r="K21" s="262"/>
    </row>
    <row r="22" spans="2:11" ht="27" customHeight="1">
      <c r="B22" s="263">
        <v>14</v>
      </c>
      <c r="C22" s="440"/>
      <c r="D22" s="441"/>
      <c r="E22" s="502"/>
      <c r="F22" s="503"/>
      <c r="G22" s="508"/>
      <c r="H22" s="509"/>
      <c r="I22" s="504"/>
      <c r="J22" s="505"/>
      <c r="K22" s="262"/>
    </row>
    <row r="23" spans="2:11" ht="27" customHeight="1">
      <c r="B23" s="263">
        <v>15</v>
      </c>
      <c r="C23" s="440"/>
      <c r="D23" s="441"/>
      <c r="E23" s="502"/>
      <c r="F23" s="503"/>
      <c r="G23" s="508"/>
      <c r="H23" s="509"/>
      <c r="I23" s="504"/>
      <c r="J23" s="505"/>
      <c r="K23" s="262"/>
    </row>
    <row r="24" spans="2:11" ht="27" customHeight="1">
      <c r="B24" s="263">
        <v>16</v>
      </c>
      <c r="C24" s="440"/>
      <c r="D24" s="441"/>
      <c r="E24" s="502"/>
      <c r="F24" s="503"/>
      <c r="G24" s="508"/>
      <c r="H24" s="509"/>
      <c r="I24" s="504"/>
      <c r="J24" s="505"/>
      <c r="K24" s="262"/>
    </row>
    <row r="25" spans="2:11" ht="27" customHeight="1">
      <c r="B25" s="263">
        <v>17</v>
      </c>
      <c r="C25" s="440"/>
      <c r="D25" s="441"/>
      <c r="E25" s="502"/>
      <c r="F25" s="503"/>
      <c r="G25" s="508"/>
      <c r="H25" s="509"/>
      <c r="I25" s="504"/>
      <c r="J25" s="505"/>
      <c r="K25" s="262"/>
    </row>
    <row r="26" spans="2:11" ht="27" customHeight="1">
      <c r="B26" s="263">
        <v>18</v>
      </c>
      <c r="C26" s="440"/>
      <c r="D26" s="441"/>
      <c r="E26" s="502"/>
      <c r="F26" s="503"/>
      <c r="G26" s="508"/>
      <c r="H26" s="509"/>
      <c r="I26" s="504"/>
      <c r="J26" s="505"/>
      <c r="K26" s="262"/>
    </row>
    <row r="27" spans="2:11" ht="27" customHeight="1">
      <c r="B27" s="263">
        <v>19</v>
      </c>
      <c r="C27" s="440"/>
      <c r="D27" s="441"/>
      <c r="E27" s="502"/>
      <c r="F27" s="503"/>
      <c r="G27" s="508"/>
      <c r="H27" s="509"/>
      <c r="I27" s="504"/>
      <c r="J27" s="505"/>
      <c r="K27" s="262"/>
    </row>
    <row r="28" spans="2:11" ht="27" customHeight="1">
      <c r="B28" s="263">
        <v>20</v>
      </c>
      <c r="C28" s="440"/>
      <c r="D28" s="441"/>
      <c r="E28" s="502"/>
      <c r="F28" s="503"/>
      <c r="G28" s="508"/>
      <c r="H28" s="509"/>
      <c r="I28" s="504"/>
      <c r="J28" s="505"/>
      <c r="K28" s="262"/>
    </row>
    <row r="29" spans="2:11" ht="27" customHeight="1">
      <c r="B29" s="448" t="s">
        <v>183</v>
      </c>
      <c r="C29" s="449"/>
      <c r="D29" s="449"/>
      <c r="E29" s="449"/>
      <c r="F29" s="449"/>
      <c r="G29" s="449"/>
      <c r="H29" s="450"/>
      <c r="I29" s="506">
        <f>SUM(I9:J28)</f>
        <v>162000</v>
      </c>
      <c r="J29" s="507"/>
      <c r="K29" s="263"/>
    </row>
    <row r="30" spans="2:11" ht="15" customHeight="1">
      <c r="B30" s="268" t="s">
        <v>192</v>
      </c>
      <c r="F30" s="264"/>
      <c r="G30" s="264"/>
      <c r="H30" s="265"/>
      <c r="I30" s="265"/>
      <c r="J30" s="266"/>
    </row>
    <row r="31" spans="2:11" ht="15" customHeight="1">
      <c r="B31" s="269" t="s">
        <v>193</v>
      </c>
      <c r="F31" s="264"/>
      <c r="G31" s="264"/>
    </row>
    <row r="32" spans="2:11" ht="15" customHeight="1">
      <c r="B32" s="268" t="s">
        <v>194</v>
      </c>
      <c r="E32" s="267"/>
      <c r="F32" s="264"/>
      <c r="G32" s="264"/>
    </row>
    <row r="33" spans="2:7" ht="15" customHeight="1">
      <c r="B33" s="268" t="s">
        <v>184</v>
      </c>
      <c r="E33" s="213"/>
      <c r="F33" s="264"/>
      <c r="G33" s="264"/>
    </row>
    <row r="34" spans="2:7" ht="15" customHeight="1">
      <c r="B34" s="268" t="s">
        <v>195</v>
      </c>
      <c r="F34" s="264"/>
      <c r="G34" s="264"/>
    </row>
    <row r="35" spans="2:7" ht="15" customHeight="1">
      <c r="B35" s="205" t="s">
        <v>196</v>
      </c>
      <c r="F35" s="264"/>
      <c r="G35" s="264"/>
    </row>
    <row r="36" spans="2:7" ht="15" customHeight="1">
      <c r="B36" s="268" t="s">
        <v>197</v>
      </c>
      <c r="F36" s="264"/>
      <c r="G36" s="264"/>
    </row>
    <row r="37" spans="2:7" ht="15" customHeight="1">
      <c r="B37" s="268" t="s">
        <v>198</v>
      </c>
      <c r="E37" s="267"/>
      <c r="F37" s="264"/>
      <c r="G37" s="264"/>
    </row>
    <row r="38" spans="2:7">
      <c r="E38" s="213"/>
      <c r="F38" s="264"/>
      <c r="G38" s="264"/>
    </row>
    <row r="39" spans="2:7">
      <c r="E39" s="213"/>
      <c r="F39" s="264"/>
      <c r="G39" s="264"/>
    </row>
    <row r="40" spans="2:7">
      <c r="E40" s="213"/>
      <c r="F40" s="264"/>
      <c r="G40" s="264"/>
    </row>
    <row r="41" spans="2:7">
      <c r="E41" s="267"/>
      <c r="F41" s="264"/>
      <c r="G41" s="264"/>
    </row>
    <row r="42" spans="2:7">
      <c r="E42" s="213"/>
      <c r="F42" s="264"/>
      <c r="G42" s="264"/>
    </row>
    <row r="43" spans="2:7">
      <c r="E43" s="213"/>
      <c r="F43" s="264"/>
      <c r="G43" s="264"/>
    </row>
    <row r="44" spans="2:7">
      <c r="E44" s="213"/>
      <c r="F44" s="264"/>
      <c r="G44" s="264"/>
    </row>
    <row r="45" spans="2:7">
      <c r="E45" s="213"/>
      <c r="F45" s="264"/>
      <c r="G45" s="264"/>
    </row>
    <row r="46" spans="2:7">
      <c r="E46" s="213"/>
      <c r="F46" s="264"/>
      <c r="G46" s="264"/>
    </row>
    <row r="47" spans="2:7">
      <c r="E47" s="213"/>
      <c r="F47" s="264"/>
      <c r="G47" s="264"/>
    </row>
    <row r="48" spans="2:7">
      <c r="E48" s="213"/>
      <c r="F48" s="264"/>
      <c r="G48" s="264"/>
    </row>
    <row r="49" spans="5:7">
      <c r="E49" s="213"/>
      <c r="F49" s="264"/>
      <c r="G49" s="264"/>
    </row>
    <row r="50" spans="5:7">
      <c r="E50" s="205"/>
      <c r="F50" s="205"/>
      <c r="G50" s="205"/>
    </row>
  </sheetData>
  <mergeCells count="90">
    <mergeCell ref="B29:H29"/>
    <mergeCell ref="I29:J29"/>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J2:K2"/>
    <mergeCell ref="C4:K4"/>
    <mergeCell ref="C5:K5"/>
    <mergeCell ref="B6:K6"/>
    <mergeCell ref="C8:D8"/>
    <mergeCell ref="E8:F8"/>
    <mergeCell ref="G8:H8"/>
    <mergeCell ref="I8:J8"/>
  </mergeCells>
  <phoneticPr fontId="4"/>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精算報告書</vt:lpstr>
      <vt:lpstr>(1)-1業務内容別集計表</vt:lpstr>
      <vt:lpstr>(1)-2業務日誌</vt:lpstr>
      <vt:lpstr>①諸謝金内訳</vt:lpstr>
      <vt:lpstr>②旅費内訳</vt:lpstr>
      <vt:lpstr>②-1国内旅費内訳</vt:lpstr>
      <vt:lpstr>②-2外国旅費内訳</vt:lpstr>
      <vt:lpstr>③借料及び損料内訳</vt:lpstr>
      <vt:lpstr>④消耗品費内訳</vt:lpstr>
      <vt:lpstr>⑤会議費内訳</vt:lpstr>
      <vt:lpstr>⑥印刷･製本費内訳</vt:lpstr>
      <vt:lpstr>⑦通信運搬費内訳</vt:lpstr>
      <vt:lpstr>⑧その他経費内訳</vt:lpstr>
      <vt:lpstr>(3)外注費</vt:lpstr>
      <vt:lpstr>Sheet1</vt:lpstr>
      <vt:lpstr>'(1)-1業務内容別集計表'!Print_Area</vt:lpstr>
      <vt:lpstr>'(1)-2業務日誌'!Print_Area</vt:lpstr>
      <vt:lpstr>'(3)外注費'!Print_Area</vt:lpstr>
      <vt:lpstr>①諸謝金内訳!Print_Area</vt:lpstr>
      <vt:lpstr>'②-1国内旅費内訳'!Print_Area</vt:lpstr>
      <vt:lpstr>'②-2外国旅費内訳'!Print_Area</vt:lpstr>
      <vt:lpstr>②旅費内訳!Print_Area</vt:lpstr>
      <vt:lpstr>③借料及び損料内訳!Print_Area</vt:lpstr>
      <vt:lpstr>④消耗品費内訳!Print_Area</vt:lpstr>
      <vt:lpstr>⑤会議費内訳!Print_Area</vt:lpstr>
      <vt:lpstr>⑥印刷･製本費内訳!Print_Area</vt:lpstr>
      <vt:lpstr>⑦通信運搬費内訳!Print_Area</vt:lpstr>
      <vt:lpstr>⑧その他経費内訳!Print_Area</vt:lpstr>
      <vt:lpstr>'(3)外注費'!Print_Titles</vt:lpstr>
      <vt:lpstr>①諸謝金内訳!Print_Titles</vt:lpstr>
      <vt:lpstr>'②-1国内旅費内訳'!Print_Titles</vt:lpstr>
      <vt:lpstr>'②-2外国旅費内訳'!Print_Titles</vt:lpstr>
      <vt:lpstr>②旅費内訳!Print_Titles</vt:lpstr>
      <vt:lpstr>③借料及び損料内訳!Print_Titles</vt:lpstr>
      <vt:lpstr>④消耗品費内訳!Print_Titles</vt:lpstr>
      <vt:lpstr>⑤会議費内訳!Print_Titles</vt:lpstr>
      <vt:lpstr>⑥印刷･製本費内訳!Print_Titles</vt:lpstr>
      <vt:lpstr>⑦通信運搬費内訳!Print_Titles</vt:lpstr>
      <vt:lpstr>⑧その他経費内訳!Print_Titles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dc:creator>
  <cp:lastModifiedBy>marushima-c</cp:lastModifiedBy>
  <cp:lastPrinted>2021-10-05T01:38:59Z</cp:lastPrinted>
  <dcterms:created xsi:type="dcterms:W3CDTF">2021-10-05T01:02:59Z</dcterms:created>
  <dcterms:modified xsi:type="dcterms:W3CDTF">2023-07-02T02:12:51Z</dcterms:modified>
</cp:coreProperties>
</file>